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\Dropbox\Cherry BMP and Export Project\CGA Website\New material for upload\"/>
    </mc:Choice>
  </mc:AlternateContent>
  <xr:revisionPtr revIDLastSave="0" documentId="8_{1D9D7C54-4362-4D75-AD68-5E2BD353B798}" xr6:coauthVersionLast="43" xr6:coauthVersionMax="43" xr10:uidLastSave="{00000000-0000-0000-0000-000000000000}"/>
  <bookViews>
    <workbookView xWindow="-110" yWindow="-110" windowWidth="19420" windowHeight="10420" xr2:uid="{EC6AD439-0355-4E9A-8D5A-0CA04E279B83}"/>
  </bookViews>
  <sheets>
    <sheet name="Contract packing" sheetId="1" r:id="rId1"/>
    <sheet name="Self packing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7" i="2" l="1"/>
  <c r="K96" i="2"/>
  <c r="K92" i="2"/>
  <c r="K91" i="2"/>
  <c r="K90" i="2"/>
  <c r="K89" i="2"/>
  <c r="K85" i="2"/>
  <c r="K81" i="2"/>
  <c r="K80" i="2"/>
  <c r="K79" i="2"/>
  <c r="K78" i="2"/>
  <c r="K77" i="2"/>
  <c r="K76" i="2"/>
  <c r="K72" i="2"/>
  <c r="K68" i="2"/>
  <c r="K67" i="2"/>
  <c r="K63" i="2"/>
  <c r="K62" i="2"/>
  <c r="K61" i="2"/>
  <c r="K57" i="2"/>
  <c r="K56" i="2"/>
  <c r="K55" i="2"/>
  <c r="K54" i="2"/>
  <c r="K53" i="2"/>
  <c r="K52" i="2"/>
  <c r="K51" i="2"/>
  <c r="K50" i="2"/>
  <c r="K49" i="2"/>
  <c r="K48" i="2"/>
  <c r="K42" i="2"/>
  <c r="K41" i="2"/>
  <c r="K40" i="2"/>
  <c r="K36" i="2"/>
  <c r="K35" i="2"/>
  <c r="K34" i="2"/>
  <c r="K33" i="2"/>
  <c r="K32" i="2"/>
  <c r="K31" i="2"/>
  <c r="K30" i="2"/>
  <c r="K29" i="2"/>
  <c r="K25" i="2"/>
  <c r="K24" i="2"/>
  <c r="K23" i="2"/>
  <c r="K22" i="2"/>
  <c r="K21" i="2"/>
  <c r="K20" i="2"/>
  <c r="K10" i="2"/>
  <c r="K12" i="2" s="1"/>
  <c r="K108" i="1"/>
  <c r="K107" i="1"/>
  <c r="K103" i="1"/>
  <c r="K102" i="1"/>
  <c r="K101" i="1"/>
  <c r="K100" i="1"/>
  <c r="K96" i="1"/>
  <c r="K92" i="1"/>
  <c r="K91" i="1"/>
  <c r="K90" i="1"/>
  <c r="K89" i="1"/>
  <c r="K88" i="1"/>
  <c r="K87" i="1"/>
  <c r="K86" i="1"/>
  <c r="K82" i="1"/>
  <c r="K78" i="1"/>
  <c r="K77" i="1"/>
  <c r="K73" i="1"/>
  <c r="K72" i="1"/>
  <c r="K70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48" i="1"/>
  <c r="K47" i="1"/>
  <c r="K46" i="1"/>
  <c r="K45" i="1"/>
  <c r="K41" i="1"/>
  <c r="K40" i="1"/>
  <c r="K39" i="1"/>
  <c r="K38" i="1"/>
  <c r="K37" i="1"/>
  <c r="K36" i="1"/>
  <c r="K35" i="1"/>
  <c r="K34" i="1"/>
  <c r="K33" i="1"/>
  <c r="K29" i="1"/>
  <c r="K28" i="1"/>
  <c r="K27" i="1"/>
  <c r="K26" i="1"/>
  <c r="K25" i="1"/>
  <c r="K24" i="1"/>
  <c r="K23" i="1"/>
  <c r="K22" i="1"/>
  <c r="K21" i="1"/>
  <c r="K20" i="1"/>
  <c r="K10" i="1"/>
  <c r="K12" i="1" s="1"/>
</calcChain>
</file>

<file path=xl/sharedStrings.xml><?xml version="1.0" encoding="utf-8"?>
<sst xmlns="http://schemas.openxmlformats.org/spreadsheetml/2006/main" count="559" uniqueCount="129">
  <si>
    <t>Enterprise:</t>
  </si>
  <si>
    <t>Gross margin for irrigated Cherries</t>
  </si>
  <si>
    <t>Description:</t>
  </si>
  <si>
    <t>Location:</t>
  </si>
  <si>
    <t>Standard</t>
  </si>
  <si>
    <t>Budget</t>
  </si>
  <si>
    <t>GROSS MARGIN BUDGET:</t>
  </si>
  <si>
    <t>hectare</t>
  </si>
  <si>
    <t>Planting density (trees/ha):</t>
  </si>
  <si>
    <t>$/Ha</t>
  </si>
  <si>
    <t>Packout (marketable yield)</t>
  </si>
  <si>
    <t>Yield</t>
  </si>
  <si>
    <t>kg</t>
  </si>
  <si>
    <t>INCOME:</t>
  </si>
  <si>
    <t>cases/tree</t>
  </si>
  <si>
    <t>@</t>
  </si>
  <si>
    <t>/case</t>
  </si>
  <si>
    <t>A. Total Income</t>
  </si>
  <si>
    <t>VARIABLE COSTS:</t>
  </si>
  <si>
    <t>Plant Protection</t>
  </si>
  <si>
    <t>Disease control - fungicides</t>
  </si>
  <si>
    <t xml:space="preserve">Qtty </t>
  </si>
  <si>
    <t>Unit Price</t>
  </si>
  <si>
    <t>No. of applications</t>
  </si>
  <si>
    <t>Propiconazole (tilt)</t>
  </si>
  <si>
    <t>L/ha</t>
  </si>
  <si>
    <t>/L</t>
  </si>
  <si>
    <t>appl.</t>
  </si>
  <si>
    <t>Triforine</t>
  </si>
  <si>
    <t>Benomyl</t>
  </si>
  <si>
    <t>kg/ha</t>
  </si>
  <si>
    <t>/kg</t>
  </si>
  <si>
    <t>Chlorothalonil</t>
  </si>
  <si>
    <t>Flow Bordeaux</t>
  </si>
  <si>
    <t>Kocide</t>
  </si>
  <si>
    <t>Iprodione</t>
  </si>
  <si>
    <t>Iprodione (Post harvest)</t>
  </si>
  <si>
    <t>L/tonne</t>
  </si>
  <si>
    <t>Dithianon</t>
  </si>
  <si>
    <t>Captan</t>
  </si>
  <si>
    <t>Insect control - insecticides</t>
  </si>
  <si>
    <t>Horticultural Mineral Oil</t>
  </si>
  <si>
    <t>Lime sulphur</t>
  </si>
  <si>
    <t>Pirimor (sopt spray)</t>
  </si>
  <si>
    <t>Tau-fluvalinate</t>
  </si>
  <si>
    <t>Fenthion</t>
  </si>
  <si>
    <t>Chlorpyrifos (spot spray)</t>
  </si>
  <si>
    <t>Carbaryl</t>
  </si>
  <si>
    <t>Azinphos methyl</t>
  </si>
  <si>
    <t>Propargite</t>
  </si>
  <si>
    <t>Weed control - herbicides</t>
  </si>
  <si>
    <t>Glyphosate</t>
  </si>
  <si>
    <t>Solicam</t>
  </si>
  <si>
    <t>Glufosinate- ammonium</t>
  </si>
  <si>
    <t>Paraquat</t>
  </si>
  <si>
    <t>Nutrition</t>
  </si>
  <si>
    <t>Fertilisers</t>
  </si>
  <si>
    <t>Lime</t>
  </si>
  <si>
    <t>t/ha</t>
  </si>
  <si>
    <t>/t</t>
  </si>
  <si>
    <t>Ammonium nitrate</t>
  </si>
  <si>
    <t>Superphosphate</t>
  </si>
  <si>
    <t>Calcium Nitrate</t>
  </si>
  <si>
    <t>Magnesium</t>
  </si>
  <si>
    <t>Potassium sulphate</t>
  </si>
  <si>
    <t>Boron spray</t>
  </si>
  <si>
    <t>Zinc spray</t>
  </si>
  <si>
    <t>Calcium nitrate (foliar)</t>
  </si>
  <si>
    <t>Nitrohumus</t>
  </si>
  <si>
    <t>Cal Plus</t>
  </si>
  <si>
    <t>Leaf testing</t>
  </si>
  <si>
    <t>kit</t>
  </si>
  <si>
    <t>/kit</t>
  </si>
  <si>
    <t xml:space="preserve">Soil testing </t>
  </si>
  <si>
    <t>Canopy Management - Pruning</t>
  </si>
  <si>
    <t>Mid Summer heavy prune</t>
  </si>
  <si>
    <t>trees</t>
  </si>
  <si>
    <t>/tree</t>
  </si>
  <si>
    <t>Clean up team- pruning</t>
  </si>
  <si>
    <t>Preharvest flower thinning</t>
  </si>
  <si>
    <t>Spring detailed pruning</t>
  </si>
  <si>
    <t>Crop Load Management</t>
  </si>
  <si>
    <t>Pollination (Hive hire)</t>
  </si>
  <si>
    <t>hives/ha</t>
  </si>
  <si>
    <t>/hive</t>
  </si>
  <si>
    <t>Fruit thinning</t>
  </si>
  <si>
    <t>mins/tree</t>
  </si>
  <si>
    <t>/hr</t>
  </si>
  <si>
    <t xml:space="preserve">  </t>
  </si>
  <si>
    <t>Irrigation</t>
  </si>
  <si>
    <t>Total water</t>
  </si>
  <si>
    <t>ML/ha</t>
  </si>
  <si>
    <t>/ML</t>
  </si>
  <si>
    <t>Machinery</t>
  </si>
  <si>
    <t>Mowing/slashing</t>
  </si>
  <si>
    <t>hrs/ha</t>
  </si>
  <si>
    <t>Pesticide application</t>
  </si>
  <si>
    <t>Herbicide application</t>
  </si>
  <si>
    <t>Harvest pick up, QC, loading, hydrocool etc</t>
  </si>
  <si>
    <t>Fertilising</t>
  </si>
  <si>
    <t>Pruning</t>
  </si>
  <si>
    <t>Mulching</t>
  </si>
  <si>
    <t>Harvesting</t>
  </si>
  <si>
    <t>Picking</t>
  </si>
  <si>
    <t>(inc 9%super and 9% workers comp)</t>
  </si>
  <si>
    <t>Packing</t>
  </si>
  <si>
    <t>contract</t>
  </si>
  <si>
    <t>cases/ha</t>
  </si>
  <si>
    <t>Box</t>
  </si>
  <si>
    <t>Bags</t>
  </si>
  <si>
    <t>Bubble</t>
  </si>
  <si>
    <t>Sorting, grading &amp; packing</t>
  </si>
  <si>
    <t>labour total hours for hectare</t>
  </si>
  <si>
    <t>/hour</t>
  </si>
  <si>
    <t>Marketing</t>
  </si>
  <si>
    <t>Transport</t>
  </si>
  <si>
    <t>Levies</t>
  </si>
  <si>
    <t>Propiconazole</t>
  </si>
  <si>
    <t>copper oxychloride</t>
  </si>
  <si>
    <t>Hort. Mineral Oil</t>
  </si>
  <si>
    <t>Chlorpyrifos</t>
  </si>
  <si>
    <t>Calcium</t>
  </si>
  <si>
    <t>Soil testing</t>
  </si>
  <si>
    <t>Winter</t>
  </si>
  <si>
    <t>Preharvest</t>
  </si>
  <si>
    <t>Postharvest</t>
  </si>
  <si>
    <t>Quarter case</t>
  </si>
  <si>
    <t>Name</t>
  </si>
  <si>
    <t xml:space="preserve">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</si>
</sst>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right"/>
    </xf>
    <xf numFmtId="0" fontId="6" fillId="0" borderId="0" xfId="0" applyFont="1"/>
    <xf numFmtId="0" fontId="7" fillId="0" borderId="4" xfId="0" applyFont="1" applyBorder="1" applyAlignment="1">
      <alignment horizontal="right"/>
    </xf>
    <xf numFmtId="0" fontId="7" fillId="0" borderId="0" xfId="0" applyFont="1"/>
    <xf numFmtId="0" fontId="6" fillId="2" borderId="5" xfId="0" applyFont="1" applyFill="1" applyBorder="1"/>
    <xf numFmtId="0" fontId="8" fillId="2" borderId="5" xfId="0" applyFont="1" applyFill="1" applyBorder="1"/>
    <xf numFmtId="0" fontId="7" fillId="0" borderId="6" xfId="0" applyFont="1" applyBorder="1" applyAlignment="1">
      <alignment horizontal="right"/>
    </xf>
    <xf numFmtId="9" fontId="8" fillId="2" borderId="5" xfId="2" applyFont="1" applyFill="1" applyBorder="1"/>
    <xf numFmtId="0" fontId="6" fillId="0" borderId="4" xfId="0" applyFont="1" applyBorder="1"/>
    <xf numFmtId="1" fontId="8" fillId="2" borderId="5" xfId="0" applyNumberFormat="1" applyFont="1" applyFill="1" applyBorder="1"/>
    <xf numFmtId="0" fontId="6" fillId="0" borderId="0" xfId="0" applyFont="1" applyAlignment="1">
      <alignment horizontal="center"/>
    </xf>
    <xf numFmtId="8" fontId="8" fillId="2" borderId="5" xfId="1" applyNumberFormat="1" applyFont="1" applyFill="1" applyBorder="1" applyAlignment="1">
      <alignment horizontal="right"/>
    </xf>
    <xf numFmtId="0" fontId="6" fillId="0" borderId="0" xfId="0" quotePrefix="1" applyFont="1"/>
    <xf numFmtId="44" fontId="6" fillId="0" borderId="4" xfId="1" applyFont="1" applyBorder="1" applyAlignment="1">
      <alignment horizontal="centerContinuous"/>
    </xf>
    <xf numFmtId="0" fontId="9" fillId="0" borderId="0" xfId="0" applyFont="1"/>
    <xf numFmtId="164" fontId="7" fillId="0" borderId="7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6" fillId="2" borderId="5" xfId="1" applyFont="1" applyFill="1" applyBorder="1"/>
    <xf numFmtId="44" fontId="6" fillId="0" borderId="4" xfId="1" applyFont="1" applyFill="1" applyBorder="1"/>
    <xf numFmtId="0" fontId="6" fillId="0" borderId="0" xfId="0" quotePrefix="1" applyFont="1" applyFill="1"/>
    <xf numFmtId="0" fontId="6" fillId="0" borderId="4" xfId="0" applyFont="1" applyFill="1" applyBorder="1"/>
    <xf numFmtId="0" fontId="9" fillId="0" borderId="0" xfId="0" applyFont="1" applyFill="1"/>
    <xf numFmtId="44" fontId="6" fillId="0" borderId="4" xfId="1" applyFont="1" applyBorder="1"/>
    <xf numFmtId="0" fontId="7" fillId="0" borderId="0" xfId="0" applyFont="1" applyFill="1"/>
    <xf numFmtId="164" fontId="6" fillId="0" borderId="4" xfId="1" applyNumberFormat="1" applyFont="1" applyBorder="1"/>
    <xf numFmtId="44" fontId="6" fillId="0" borderId="0" xfId="1" applyFont="1"/>
    <xf numFmtId="1" fontId="6" fillId="2" borderId="5" xfId="0" applyNumberFormat="1" applyFont="1" applyFill="1" applyBorder="1"/>
    <xf numFmtId="1" fontId="6" fillId="0" borderId="0" xfId="0" applyNumberFormat="1" applyFont="1"/>
    <xf numFmtId="0" fontId="8" fillId="0" borderId="0" xfId="0" applyFont="1"/>
    <xf numFmtId="44" fontId="10" fillId="2" borderId="5" xfId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DDDC-2DC2-46E3-B888-2CCA638CAE02}">
  <dimension ref="A1:K108"/>
  <sheetViews>
    <sheetView tabSelected="1" workbookViewId="0">
      <selection activeCell="O32" sqref="O32"/>
    </sheetView>
  </sheetViews>
  <sheetFormatPr defaultRowHeight="14.5" x14ac:dyDescent="0.35"/>
  <sheetData>
    <row r="1" spans="1:11" x14ac:dyDescent="0.35">
      <c r="A1" s="1" t="s">
        <v>0</v>
      </c>
      <c r="B1" s="2"/>
      <c r="C1" s="37" t="s">
        <v>1</v>
      </c>
      <c r="D1" s="37"/>
      <c r="E1" s="37"/>
      <c r="F1" s="37"/>
      <c r="G1" s="37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 t="s">
        <v>2</v>
      </c>
      <c r="B3" s="2"/>
      <c r="C3" s="38"/>
      <c r="D3" s="39"/>
      <c r="E3" s="39"/>
      <c r="F3" s="39"/>
      <c r="G3" s="39"/>
      <c r="H3" s="39"/>
      <c r="I3" s="40"/>
      <c r="J3" s="2"/>
      <c r="K3" s="2"/>
    </row>
    <row r="4" spans="1:11" x14ac:dyDescent="0.35">
      <c r="A4" s="2"/>
      <c r="B4" s="2"/>
      <c r="C4" s="1"/>
      <c r="D4" s="2"/>
      <c r="E4" s="2"/>
      <c r="F4" s="2"/>
      <c r="G4" s="2"/>
      <c r="H4" s="2"/>
      <c r="I4" s="2"/>
      <c r="J4" s="2"/>
      <c r="K4" s="2"/>
    </row>
    <row r="5" spans="1:11" x14ac:dyDescent="0.35">
      <c r="A5" s="1" t="s">
        <v>3</v>
      </c>
      <c r="B5" s="2"/>
      <c r="C5" s="41"/>
      <c r="D5" s="42"/>
      <c r="E5" s="42"/>
      <c r="F5" s="42"/>
      <c r="G5" s="42"/>
      <c r="H5" s="42"/>
      <c r="I5" s="43"/>
      <c r="J5" s="2"/>
      <c r="K5" s="3" t="s">
        <v>4</v>
      </c>
    </row>
    <row r="6" spans="1:1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5</v>
      </c>
    </row>
    <row r="7" spans="1:11" ht="15" thickBot="1" x14ac:dyDescent="0.4">
      <c r="A7" s="6" t="s">
        <v>6</v>
      </c>
      <c r="B7" s="4"/>
      <c r="C7" s="4"/>
      <c r="D7" s="7"/>
      <c r="E7" s="4" t="s">
        <v>7</v>
      </c>
      <c r="F7" s="4" t="s">
        <v>8</v>
      </c>
      <c r="G7" s="4"/>
      <c r="H7" s="4"/>
      <c r="I7" s="8"/>
      <c r="J7" s="4"/>
      <c r="K7" s="9" t="s">
        <v>9</v>
      </c>
    </row>
    <row r="8" spans="1:11" x14ac:dyDescent="0.35">
      <c r="A8" s="4"/>
      <c r="B8" s="4"/>
      <c r="C8" s="4"/>
      <c r="D8" s="10"/>
      <c r="E8" s="4" t="s">
        <v>10</v>
      </c>
      <c r="F8" s="4"/>
      <c r="G8" s="4"/>
      <c r="H8" s="4" t="s">
        <v>11</v>
      </c>
      <c r="I8" s="8"/>
      <c r="J8" s="4" t="s">
        <v>12</v>
      </c>
      <c r="K8" s="11"/>
    </row>
    <row r="9" spans="1:1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11"/>
    </row>
    <row r="10" spans="1:11" x14ac:dyDescent="0.35">
      <c r="A10" s="6" t="s">
        <v>13</v>
      </c>
      <c r="B10" s="4"/>
      <c r="C10" s="4"/>
      <c r="D10" s="4"/>
      <c r="E10" s="4"/>
      <c r="F10" s="12"/>
      <c r="G10" s="13" t="s">
        <v>14</v>
      </c>
      <c r="H10" s="13" t="s">
        <v>15</v>
      </c>
      <c r="I10" s="14"/>
      <c r="J10" s="15" t="s">
        <v>16</v>
      </c>
      <c r="K10" s="16">
        <f>+I10*F10*I7*D8</f>
        <v>0</v>
      </c>
    </row>
    <row r="11" spans="1:1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15" thickBot="1" x14ac:dyDescent="0.4">
      <c r="A12" s="4"/>
      <c r="B12" s="4"/>
      <c r="C12" s="4"/>
      <c r="D12" s="4"/>
      <c r="E12" s="4"/>
      <c r="F12" s="4"/>
      <c r="G12" s="4"/>
      <c r="H12" s="17" t="s">
        <v>17</v>
      </c>
      <c r="I12" s="4"/>
      <c r="J12" s="4"/>
      <c r="K12" s="18">
        <f>+K10</f>
        <v>0</v>
      </c>
    </row>
    <row r="13" spans="1:1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x14ac:dyDescent="0.35">
      <c r="A14" s="6" t="s">
        <v>18</v>
      </c>
      <c r="B14" s="6"/>
      <c r="C14" s="4"/>
      <c r="D14" s="4"/>
      <c r="E14" s="4"/>
      <c r="F14" s="4"/>
      <c r="G14" s="4"/>
      <c r="H14" s="4"/>
      <c r="I14" s="4"/>
      <c r="J14" s="4"/>
      <c r="K14" s="11"/>
    </row>
    <row r="15" spans="1:1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11"/>
    </row>
    <row r="16" spans="1:11" x14ac:dyDescent="0.35">
      <c r="A16" s="6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11"/>
    </row>
    <row r="17" spans="1:1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11"/>
    </row>
    <row r="18" spans="1:11" x14ac:dyDescent="0.35">
      <c r="A18" s="4"/>
      <c r="B18" s="17" t="s">
        <v>20</v>
      </c>
      <c r="C18" s="17"/>
      <c r="D18" s="17"/>
      <c r="E18" s="4"/>
      <c r="F18" s="4"/>
      <c r="G18" s="4"/>
      <c r="H18" s="4"/>
      <c r="I18" s="4"/>
      <c r="J18" s="4"/>
      <c r="K18" s="11"/>
    </row>
    <row r="19" spans="1:11" ht="32.5" x14ac:dyDescent="0.35">
      <c r="A19" s="4"/>
      <c r="B19" s="19" t="s">
        <v>127</v>
      </c>
      <c r="C19" s="4"/>
      <c r="D19" s="20" t="s">
        <v>21</v>
      </c>
      <c r="E19" s="4"/>
      <c r="F19" s="4"/>
      <c r="G19" s="20" t="s">
        <v>22</v>
      </c>
      <c r="H19" s="4"/>
      <c r="I19" s="21" t="s">
        <v>23</v>
      </c>
      <c r="J19" s="4"/>
      <c r="K19" s="11"/>
    </row>
    <row r="20" spans="1:11" x14ac:dyDescent="0.35">
      <c r="A20" s="22"/>
      <c r="B20" s="22" t="s">
        <v>24</v>
      </c>
      <c r="C20" s="22"/>
      <c r="D20" s="7"/>
      <c r="E20" s="22" t="s">
        <v>25</v>
      </c>
      <c r="F20" s="23" t="s">
        <v>15</v>
      </c>
      <c r="G20" s="24"/>
      <c r="H20" s="22" t="s">
        <v>26</v>
      </c>
      <c r="I20" s="7"/>
      <c r="J20" s="22" t="s">
        <v>27</v>
      </c>
      <c r="K20" s="25">
        <f>+I20*G20*D20</f>
        <v>0</v>
      </c>
    </row>
    <row r="21" spans="1:11" x14ac:dyDescent="0.35">
      <c r="A21" s="22"/>
      <c r="B21" s="22" t="s">
        <v>28</v>
      </c>
      <c r="C21" s="22"/>
      <c r="D21" s="7"/>
      <c r="E21" s="22" t="s">
        <v>25</v>
      </c>
      <c r="F21" s="23" t="s">
        <v>15</v>
      </c>
      <c r="G21" s="24"/>
      <c r="H21" s="26" t="s">
        <v>26</v>
      </c>
      <c r="I21" s="7"/>
      <c r="J21" s="22" t="s">
        <v>27</v>
      </c>
      <c r="K21" s="25">
        <f t="shared" ref="K21:K28" si="0">+I21*G21*D21</f>
        <v>0</v>
      </c>
    </row>
    <row r="22" spans="1:11" x14ac:dyDescent="0.35">
      <c r="A22" s="22"/>
      <c r="B22" s="22" t="s">
        <v>29</v>
      </c>
      <c r="C22" s="22"/>
      <c r="D22" s="7"/>
      <c r="E22" s="22" t="s">
        <v>30</v>
      </c>
      <c r="F22" s="23" t="s">
        <v>15</v>
      </c>
      <c r="G22" s="24"/>
      <c r="H22" s="22" t="s">
        <v>31</v>
      </c>
      <c r="I22" s="7"/>
      <c r="J22" s="22" t="s">
        <v>27</v>
      </c>
      <c r="K22" s="25">
        <f t="shared" si="0"/>
        <v>0</v>
      </c>
    </row>
    <row r="23" spans="1:11" x14ac:dyDescent="0.35">
      <c r="A23" s="22"/>
      <c r="B23" s="22" t="s">
        <v>32</v>
      </c>
      <c r="C23" s="22"/>
      <c r="D23" s="7"/>
      <c r="E23" s="22" t="s">
        <v>25</v>
      </c>
      <c r="F23" s="23" t="s">
        <v>15</v>
      </c>
      <c r="G23" s="24"/>
      <c r="H23" s="26" t="s">
        <v>26</v>
      </c>
      <c r="I23" s="7"/>
      <c r="J23" s="22" t="s">
        <v>27</v>
      </c>
      <c r="K23" s="25">
        <f t="shared" si="0"/>
        <v>0</v>
      </c>
    </row>
    <row r="24" spans="1:11" x14ac:dyDescent="0.35">
      <c r="A24" s="22"/>
      <c r="B24" s="22" t="s">
        <v>33</v>
      </c>
      <c r="C24" s="22"/>
      <c r="D24" s="7"/>
      <c r="E24" s="22" t="s">
        <v>30</v>
      </c>
      <c r="F24" s="23" t="s">
        <v>15</v>
      </c>
      <c r="G24" s="24"/>
      <c r="H24" s="26" t="s">
        <v>31</v>
      </c>
      <c r="I24" s="7"/>
      <c r="J24" s="22" t="s">
        <v>27</v>
      </c>
      <c r="K24" s="25">
        <f>+I24*G24*D24</f>
        <v>0</v>
      </c>
    </row>
    <row r="25" spans="1:11" x14ac:dyDescent="0.35">
      <c r="A25" s="22"/>
      <c r="B25" s="22" t="s">
        <v>34</v>
      </c>
      <c r="C25" s="22"/>
      <c r="D25" s="7"/>
      <c r="E25" s="22" t="s">
        <v>30</v>
      </c>
      <c r="F25" s="23" t="s">
        <v>15</v>
      </c>
      <c r="G25" s="24"/>
      <c r="H25" s="26" t="s">
        <v>31</v>
      </c>
      <c r="I25" s="7"/>
      <c r="J25" s="22" t="s">
        <v>27</v>
      </c>
      <c r="K25" s="25">
        <f t="shared" si="0"/>
        <v>0</v>
      </c>
    </row>
    <row r="26" spans="1:11" x14ac:dyDescent="0.35">
      <c r="A26" s="22"/>
      <c r="B26" s="22" t="s">
        <v>35</v>
      </c>
      <c r="C26" s="22"/>
      <c r="D26" s="7"/>
      <c r="E26" s="22" t="s">
        <v>25</v>
      </c>
      <c r="F26" s="23" t="s">
        <v>15</v>
      </c>
      <c r="G26" s="24"/>
      <c r="H26" s="26" t="s">
        <v>26</v>
      </c>
      <c r="I26" s="7"/>
      <c r="J26" s="22" t="s">
        <v>27</v>
      </c>
      <c r="K26" s="25">
        <f t="shared" si="0"/>
        <v>0</v>
      </c>
    </row>
    <row r="27" spans="1:11" x14ac:dyDescent="0.35">
      <c r="A27" s="22"/>
      <c r="B27" s="22" t="s">
        <v>36</v>
      </c>
      <c r="C27" s="22"/>
      <c r="D27" s="7"/>
      <c r="E27" s="22" t="s">
        <v>37</v>
      </c>
      <c r="F27" s="23" t="s">
        <v>15</v>
      </c>
      <c r="G27" s="24"/>
      <c r="H27" s="26" t="s">
        <v>26</v>
      </c>
      <c r="I27" s="7"/>
      <c r="J27" s="22" t="s">
        <v>27</v>
      </c>
      <c r="K27" s="25">
        <f>(I8/1000)*D27*G27</f>
        <v>0</v>
      </c>
    </row>
    <row r="28" spans="1:11" x14ac:dyDescent="0.35">
      <c r="A28" s="22"/>
      <c r="B28" s="22" t="s">
        <v>38</v>
      </c>
      <c r="C28" s="22"/>
      <c r="D28" s="7"/>
      <c r="E28" s="22" t="s">
        <v>30</v>
      </c>
      <c r="F28" s="23" t="s">
        <v>15</v>
      </c>
      <c r="G28" s="24"/>
      <c r="H28" s="26" t="s">
        <v>31</v>
      </c>
      <c r="I28" s="7"/>
      <c r="J28" s="22" t="s">
        <v>27</v>
      </c>
      <c r="K28" s="25">
        <f t="shared" si="0"/>
        <v>0</v>
      </c>
    </row>
    <row r="29" spans="1:11" x14ac:dyDescent="0.35">
      <c r="A29" s="22"/>
      <c r="B29" s="22" t="s">
        <v>39</v>
      </c>
      <c r="C29" s="22"/>
      <c r="D29" s="7"/>
      <c r="E29" s="22" t="s">
        <v>30</v>
      </c>
      <c r="F29" s="23" t="s">
        <v>15</v>
      </c>
      <c r="G29" s="24"/>
      <c r="H29" s="26" t="s">
        <v>31</v>
      </c>
      <c r="I29" s="7"/>
      <c r="J29" s="22" t="s">
        <v>27</v>
      </c>
      <c r="K29" s="25">
        <f>+I29*G29*D29</f>
        <v>0</v>
      </c>
    </row>
    <row r="30" spans="1:11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7"/>
    </row>
    <row r="31" spans="1:11" x14ac:dyDescent="0.35">
      <c r="A31" s="22"/>
      <c r="B31" s="28" t="s">
        <v>40</v>
      </c>
      <c r="C31" s="22"/>
      <c r="D31" s="22"/>
      <c r="E31" s="22"/>
      <c r="F31" s="22"/>
      <c r="G31" s="22"/>
      <c r="H31" s="22"/>
      <c r="I31" s="22"/>
      <c r="J31" s="22"/>
      <c r="K31" s="27"/>
    </row>
    <row r="32" spans="1:11" x14ac:dyDescent="0.3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7"/>
    </row>
    <row r="33" spans="1:11" x14ac:dyDescent="0.35">
      <c r="A33" s="22"/>
      <c r="B33" s="22" t="s">
        <v>41</v>
      </c>
      <c r="C33" s="22"/>
      <c r="D33" s="7"/>
      <c r="E33" s="22" t="s">
        <v>25</v>
      </c>
      <c r="F33" s="23" t="s">
        <v>15</v>
      </c>
      <c r="G33" s="24"/>
      <c r="H33" s="22" t="s">
        <v>26</v>
      </c>
      <c r="I33" s="7"/>
      <c r="J33" s="22" t="s">
        <v>27</v>
      </c>
      <c r="K33" s="25">
        <f>+I33*G33*D33</f>
        <v>0</v>
      </c>
    </row>
    <row r="34" spans="1:11" x14ac:dyDescent="0.35">
      <c r="A34" s="22"/>
      <c r="B34" s="22" t="s">
        <v>42</v>
      </c>
      <c r="C34" s="22"/>
      <c r="D34" s="7"/>
      <c r="E34" s="22" t="s">
        <v>25</v>
      </c>
      <c r="F34" s="23" t="s">
        <v>15</v>
      </c>
      <c r="G34" s="24"/>
      <c r="H34" s="26" t="s">
        <v>26</v>
      </c>
      <c r="I34" s="7"/>
      <c r="J34" s="22" t="s">
        <v>27</v>
      </c>
      <c r="K34" s="25">
        <f t="shared" ref="K34:K41" si="1">+I34*G34*D34</f>
        <v>0</v>
      </c>
    </row>
    <row r="35" spans="1:11" x14ac:dyDescent="0.35">
      <c r="A35" s="22"/>
      <c r="B35" s="22" t="s">
        <v>43</v>
      </c>
      <c r="C35" s="22"/>
      <c r="D35" s="7"/>
      <c r="E35" s="22" t="s">
        <v>30</v>
      </c>
      <c r="F35" s="23" t="s">
        <v>15</v>
      </c>
      <c r="G35" s="24"/>
      <c r="H35" s="26" t="s">
        <v>31</v>
      </c>
      <c r="I35" s="7"/>
      <c r="J35" s="22" t="s">
        <v>27</v>
      </c>
      <c r="K35" s="25">
        <f t="shared" si="1"/>
        <v>0</v>
      </c>
    </row>
    <row r="36" spans="1:11" x14ac:dyDescent="0.35">
      <c r="A36" s="4"/>
      <c r="B36" s="4" t="s">
        <v>44</v>
      </c>
      <c r="C36" s="4"/>
      <c r="D36" s="7"/>
      <c r="E36" s="4" t="s">
        <v>25</v>
      </c>
      <c r="F36" s="13" t="s">
        <v>15</v>
      </c>
      <c r="G36" s="24"/>
      <c r="H36" s="15" t="s">
        <v>26</v>
      </c>
      <c r="I36" s="7"/>
      <c r="J36" s="4" t="s">
        <v>27</v>
      </c>
      <c r="K36" s="29">
        <f t="shared" si="1"/>
        <v>0</v>
      </c>
    </row>
    <row r="37" spans="1:11" x14ac:dyDescent="0.35">
      <c r="A37" s="4"/>
      <c r="B37" s="4" t="s">
        <v>45</v>
      </c>
      <c r="C37" s="4"/>
      <c r="D37" s="7"/>
      <c r="E37" s="4" t="s">
        <v>25</v>
      </c>
      <c r="F37" s="13" t="s">
        <v>15</v>
      </c>
      <c r="G37" s="24"/>
      <c r="H37" s="15" t="s">
        <v>26</v>
      </c>
      <c r="I37" s="7"/>
      <c r="J37" s="4" t="s">
        <v>27</v>
      </c>
      <c r="K37" s="29">
        <f t="shared" si="1"/>
        <v>0</v>
      </c>
    </row>
    <row r="38" spans="1:11" x14ac:dyDescent="0.35">
      <c r="A38" s="4"/>
      <c r="B38" s="4" t="s">
        <v>46</v>
      </c>
      <c r="C38" s="4"/>
      <c r="D38" s="7"/>
      <c r="E38" s="4" t="s">
        <v>25</v>
      </c>
      <c r="F38" s="13" t="s">
        <v>15</v>
      </c>
      <c r="G38" s="24"/>
      <c r="H38" s="15" t="s">
        <v>26</v>
      </c>
      <c r="I38" s="7"/>
      <c r="J38" s="4" t="s">
        <v>27</v>
      </c>
      <c r="K38" s="29">
        <f t="shared" si="1"/>
        <v>0</v>
      </c>
    </row>
    <row r="39" spans="1:11" x14ac:dyDescent="0.35">
      <c r="A39" s="4"/>
      <c r="B39" s="4" t="s">
        <v>47</v>
      </c>
      <c r="C39" s="4"/>
      <c r="D39" s="7"/>
      <c r="E39" s="4" t="s">
        <v>25</v>
      </c>
      <c r="F39" s="13" t="s">
        <v>15</v>
      </c>
      <c r="G39" s="24"/>
      <c r="H39" s="15" t="s">
        <v>26</v>
      </c>
      <c r="I39" s="7"/>
      <c r="J39" s="4" t="s">
        <v>27</v>
      </c>
      <c r="K39" s="29">
        <f t="shared" si="1"/>
        <v>0</v>
      </c>
    </row>
    <row r="40" spans="1:11" x14ac:dyDescent="0.35">
      <c r="A40" s="4"/>
      <c r="B40" s="4" t="s">
        <v>48</v>
      </c>
      <c r="C40" s="4"/>
      <c r="D40" s="7"/>
      <c r="E40" s="4" t="s">
        <v>30</v>
      </c>
      <c r="F40" s="13" t="s">
        <v>15</v>
      </c>
      <c r="G40" s="24"/>
      <c r="H40" s="4" t="s">
        <v>31</v>
      </c>
      <c r="I40" s="7"/>
      <c r="J40" s="4" t="s">
        <v>27</v>
      </c>
      <c r="K40" s="29">
        <f t="shared" si="1"/>
        <v>0</v>
      </c>
    </row>
    <row r="41" spans="1:11" x14ac:dyDescent="0.35">
      <c r="A41" s="4"/>
      <c r="B41" s="4" t="s">
        <v>49</v>
      </c>
      <c r="C41" s="4"/>
      <c r="D41" s="7"/>
      <c r="E41" s="4" t="s">
        <v>30</v>
      </c>
      <c r="F41" s="13" t="s">
        <v>15</v>
      </c>
      <c r="G41" s="24"/>
      <c r="H41" s="15" t="s">
        <v>31</v>
      </c>
      <c r="I41" s="7"/>
      <c r="J41" s="4" t="s">
        <v>27</v>
      </c>
      <c r="K41" s="29">
        <f t="shared" si="1"/>
        <v>0</v>
      </c>
    </row>
    <row r="42" spans="1:1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11"/>
    </row>
    <row r="43" spans="1:11" x14ac:dyDescent="0.35">
      <c r="A43" s="4"/>
      <c r="B43" s="17" t="s">
        <v>50</v>
      </c>
      <c r="C43" s="4"/>
      <c r="D43" s="4"/>
      <c r="E43" s="4"/>
      <c r="F43" s="4"/>
      <c r="G43" s="4"/>
      <c r="H43" s="4"/>
      <c r="I43" s="4"/>
      <c r="J43" s="4"/>
      <c r="K43" s="11"/>
    </row>
    <row r="44" spans="1:1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11"/>
    </row>
    <row r="45" spans="1:11" x14ac:dyDescent="0.35">
      <c r="A45" s="22"/>
      <c r="B45" s="22" t="s">
        <v>51</v>
      </c>
      <c r="C45" s="22"/>
      <c r="D45" s="7"/>
      <c r="E45" s="22" t="s">
        <v>25</v>
      </c>
      <c r="F45" s="23" t="s">
        <v>15</v>
      </c>
      <c r="G45" s="24"/>
      <c r="H45" s="22" t="s">
        <v>26</v>
      </c>
      <c r="I45" s="7"/>
      <c r="J45" s="22" t="s">
        <v>27</v>
      </c>
      <c r="K45" s="25">
        <f>+I45*G45*D45</f>
        <v>0</v>
      </c>
    </row>
    <row r="46" spans="1:11" x14ac:dyDescent="0.35">
      <c r="A46" s="22"/>
      <c r="B46" s="22" t="s">
        <v>52</v>
      </c>
      <c r="C46" s="22"/>
      <c r="D46" s="7"/>
      <c r="E46" s="22" t="s">
        <v>30</v>
      </c>
      <c r="F46" s="23" t="s">
        <v>15</v>
      </c>
      <c r="G46" s="24"/>
      <c r="H46" s="22" t="s">
        <v>31</v>
      </c>
      <c r="I46" s="7"/>
      <c r="J46" s="22" t="s">
        <v>27</v>
      </c>
      <c r="K46" s="25">
        <f>+I46*G46*D46</f>
        <v>0</v>
      </c>
    </row>
    <row r="47" spans="1:11" x14ac:dyDescent="0.35">
      <c r="A47" s="22"/>
      <c r="B47" s="22" t="s">
        <v>53</v>
      </c>
      <c r="C47" s="22"/>
      <c r="D47" s="7"/>
      <c r="E47" s="22" t="s">
        <v>25</v>
      </c>
      <c r="F47" s="23" t="s">
        <v>15</v>
      </c>
      <c r="G47" s="24"/>
      <c r="H47" s="26" t="s">
        <v>26</v>
      </c>
      <c r="I47" s="7"/>
      <c r="J47" s="22" t="s">
        <v>27</v>
      </c>
      <c r="K47" s="25">
        <f>+I47*G47*D47</f>
        <v>0</v>
      </c>
    </row>
    <row r="48" spans="1:11" x14ac:dyDescent="0.35">
      <c r="A48" s="22"/>
      <c r="B48" s="22" t="s">
        <v>54</v>
      </c>
      <c r="C48" s="22"/>
      <c r="D48" s="7"/>
      <c r="E48" s="22" t="s">
        <v>25</v>
      </c>
      <c r="F48" s="23" t="s">
        <v>15</v>
      </c>
      <c r="G48" s="24"/>
      <c r="H48" s="26" t="s">
        <v>26</v>
      </c>
      <c r="I48" s="7"/>
      <c r="J48" s="22" t="s">
        <v>27</v>
      </c>
      <c r="K48" s="25">
        <f>+I48*G48*D48</f>
        <v>0</v>
      </c>
    </row>
    <row r="49" spans="1:11" x14ac:dyDescent="0.3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7"/>
    </row>
    <row r="50" spans="1:11" x14ac:dyDescent="0.35">
      <c r="A50" s="30" t="s">
        <v>55</v>
      </c>
      <c r="B50" s="22"/>
      <c r="C50" s="22"/>
      <c r="D50" s="22"/>
      <c r="E50" s="22"/>
      <c r="F50" s="22"/>
      <c r="G50" s="22"/>
      <c r="H50" s="22"/>
      <c r="I50" s="22"/>
      <c r="J50" s="22"/>
      <c r="K50" s="27"/>
    </row>
    <row r="51" spans="1:1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7"/>
    </row>
    <row r="52" spans="1:11" x14ac:dyDescent="0.35">
      <c r="A52" s="22"/>
      <c r="B52" s="28" t="s">
        <v>56</v>
      </c>
      <c r="C52" s="22"/>
      <c r="D52" s="22"/>
      <c r="E52" s="22"/>
      <c r="F52" s="22"/>
      <c r="G52" s="22"/>
      <c r="H52" s="22"/>
      <c r="I52" s="22"/>
      <c r="J52" s="22"/>
      <c r="K52" s="27"/>
    </row>
    <row r="53" spans="1:11" x14ac:dyDescent="0.3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7"/>
    </row>
    <row r="54" spans="1:11" x14ac:dyDescent="0.35">
      <c r="A54" s="22"/>
      <c r="B54" s="22" t="s">
        <v>57</v>
      </c>
      <c r="C54" s="22"/>
      <c r="D54" s="7"/>
      <c r="E54" s="22" t="s">
        <v>58</v>
      </c>
      <c r="F54" s="23" t="s">
        <v>15</v>
      </c>
      <c r="G54" s="24"/>
      <c r="H54" s="26" t="s">
        <v>59</v>
      </c>
      <c r="I54" s="7"/>
      <c r="J54" s="22" t="s">
        <v>27</v>
      </c>
      <c r="K54" s="25">
        <f t="shared" ref="K54:K61" si="2">+I54*G54*D54</f>
        <v>0</v>
      </c>
    </row>
    <row r="55" spans="1:11" x14ac:dyDescent="0.35">
      <c r="A55" s="22"/>
      <c r="B55" s="22" t="s">
        <v>60</v>
      </c>
      <c r="C55" s="22"/>
      <c r="D55" s="7"/>
      <c r="E55" s="22" t="s">
        <v>30</v>
      </c>
      <c r="F55" s="23" t="s">
        <v>15</v>
      </c>
      <c r="G55" s="24"/>
      <c r="H55" s="26" t="s">
        <v>31</v>
      </c>
      <c r="I55" s="7"/>
      <c r="J55" s="22" t="s">
        <v>27</v>
      </c>
      <c r="K55" s="25">
        <f t="shared" si="2"/>
        <v>0</v>
      </c>
    </row>
    <row r="56" spans="1:11" x14ac:dyDescent="0.35">
      <c r="A56" s="22"/>
      <c r="B56" s="22" t="s">
        <v>61</v>
      </c>
      <c r="C56" s="22"/>
      <c r="D56" s="7"/>
      <c r="E56" s="22" t="s">
        <v>30</v>
      </c>
      <c r="F56" s="23" t="s">
        <v>15</v>
      </c>
      <c r="G56" s="24"/>
      <c r="H56" s="26" t="s">
        <v>31</v>
      </c>
      <c r="I56" s="7"/>
      <c r="J56" s="22" t="s">
        <v>27</v>
      </c>
      <c r="K56" s="25">
        <f t="shared" si="2"/>
        <v>0</v>
      </c>
    </row>
    <row r="57" spans="1:11" x14ac:dyDescent="0.35">
      <c r="A57" s="22"/>
      <c r="B57" s="22" t="s">
        <v>62</v>
      </c>
      <c r="C57" s="22"/>
      <c r="D57" s="7"/>
      <c r="E57" s="26" t="s">
        <v>30</v>
      </c>
      <c r="F57" s="23" t="s">
        <v>15</v>
      </c>
      <c r="G57" s="24"/>
      <c r="H57" s="26" t="s">
        <v>31</v>
      </c>
      <c r="I57" s="7"/>
      <c r="J57" s="22" t="s">
        <v>27</v>
      </c>
      <c r="K57" s="25">
        <f>+I57*G57*D57</f>
        <v>0</v>
      </c>
    </row>
    <row r="58" spans="1:11" x14ac:dyDescent="0.35">
      <c r="A58" s="22"/>
      <c r="B58" s="22" t="s">
        <v>63</v>
      </c>
      <c r="C58" s="22"/>
      <c r="D58" s="7"/>
      <c r="E58" s="26" t="s">
        <v>25</v>
      </c>
      <c r="F58" s="23" t="s">
        <v>15</v>
      </c>
      <c r="G58" s="24"/>
      <c r="H58" s="26" t="s">
        <v>26</v>
      </c>
      <c r="I58" s="7"/>
      <c r="J58" s="22" t="s">
        <v>27</v>
      </c>
      <c r="K58" s="25">
        <f>+I58*G58*D58</f>
        <v>0</v>
      </c>
    </row>
    <row r="59" spans="1:11" x14ac:dyDescent="0.35">
      <c r="A59" s="22"/>
      <c r="B59" s="22" t="s">
        <v>64</v>
      </c>
      <c r="C59" s="22"/>
      <c r="D59" s="7"/>
      <c r="E59" s="22" t="s">
        <v>30</v>
      </c>
      <c r="F59" s="23" t="s">
        <v>15</v>
      </c>
      <c r="G59" s="24"/>
      <c r="H59" s="26" t="s">
        <v>31</v>
      </c>
      <c r="I59" s="7"/>
      <c r="J59" s="22" t="s">
        <v>27</v>
      </c>
      <c r="K59" s="25">
        <f t="shared" si="2"/>
        <v>0</v>
      </c>
    </row>
    <row r="60" spans="1:11" x14ac:dyDescent="0.35">
      <c r="A60" s="22"/>
      <c r="B60" s="22" t="s">
        <v>65</v>
      </c>
      <c r="C60" s="22"/>
      <c r="D60" s="7"/>
      <c r="E60" s="26" t="s">
        <v>25</v>
      </c>
      <c r="F60" s="23" t="s">
        <v>15</v>
      </c>
      <c r="G60" s="24"/>
      <c r="H60" s="26" t="s">
        <v>26</v>
      </c>
      <c r="I60" s="7"/>
      <c r="J60" s="22" t="s">
        <v>27</v>
      </c>
      <c r="K60" s="25">
        <f t="shared" si="2"/>
        <v>0</v>
      </c>
    </row>
    <row r="61" spans="1:11" x14ac:dyDescent="0.35">
      <c r="A61" s="22"/>
      <c r="B61" s="22" t="s">
        <v>66</v>
      </c>
      <c r="C61" s="22"/>
      <c r="D61" s="7"/>
      <c r="E61" s="26" t="s">
        <v>25</v>
      </c>
      <c r="F61" s="23" t="s">
        <v>15</v>
      </c>
      <c r="G61" s="24"/>
      <c r="H61" s="26" t="s">
        <v>26</v>
      </c>
      <c r="I61" s="7"/>
      <c r="J61" s="22" t="s">
        <v>27</v>
      </c>
      <c r="K61" s="25">
        <f t="shared" si="2"/>
        <v>0</v>
      </c>
    </row>
    <row r="62" spans="1:11" x14ac:dyDescent="0.35">
      <c r="A62" s="22"/>
      <c r="B62" s="22" t="s">
        <v>67</v>
      </c>
      <c r="C62" s="22"/>
      <c r="D62" s="7"/>
      <c r="E62" s="22" t="s">
        <v>30</v>
      </c>
      <c r="F62" s="23" t="s">
        <v>15</v>
      </c>
      <c r="G62" s="24"/>
      <c r="H62" s="22" t="s">
        <v>31</v>
      </c>
      <c r="I62" s="7"/>
      <c r="J62" s="22" t="s">
        <v>27</v>
      </c>
      <c r="K62" s="25">
        <f>+I62*G62*D62</f>
        <v>0</v>
      </c>
    </row>
    <row r="63" spans="1:11" x14ac:dyDescent="0.35">
      <c r="A63" s="22"/>
      <c r="B63" s="22" t="s">
        <v>68</v>
      </c>
      <c r="C63" s="22"/>
      <c r="D63" s="7"/>
      <c r="E63" s="22" t="s">
        <v>25</v>
      </c>
      <c r="F63" s="23" t="s">
        <v>15</v>
      </c>
      <c r="G63" s="24"/>
      <c r="H63" s="26" t="s">
        <v>26</v>
      </c>
      <c r="I63" s="7"/>
      <c r="J63" s="22" t="s">
        <v>27</v>
      </c>
      <c r="K63" s="25">
        <f>+I63*G63*D63</f>
        <v>0</v>
      </c>
    </row>
    <row r="64" spans="1:11" x14ac:dyDescent="0.35">
      <c r="A64" s="22"/>
      <c r="B64" s="22" t="s">
        <v>69</v>
      </c>
      <c r="C64" s="22"/>
      <c r="D64" s="7"/>
      <c r="E64" s="22" t="s">
        <v>25</v>
      </c>
      <c r="F64" s="23" t="s">
        <v>15</v>
      </c>
      <c r="G64" s="24"/>
      <c r="H64" s="26" t="s">
        <v>26</v>
      </c>
      <c r="I64" s="7"/>
      <c r="J64" s="22" t="s">
        <v>27</v>
      </c>
      <c r="K64" s="25">
        <f>+I64*G64*D64</f>
        <v>0</v>
      </c>
    </row>
    <row r="65" spans="1:11" x14ac:dyDescent="0.35">
      <c r="A65" s="4"/>
      <c r="B65" s="4" t="s">
        <v>70</v>
      </c>
      <c r="C65" s="4"/>
      <c r="D65" s="7"/>
      <c r="E65" s="4" t="s">
        <v>71</v>
      </c>
      <c r="F65" s="13" t="s">
        <v>15</v>
      </c>
      <c r="G65" s="24"/>
      <c r="H65" s="15" t="s">
        <v>72</v>
      </c>
      <c r="I65" s="4"/>
      <c r="J65" s="4"/>
      <c r="K65" s="31">
        <f>+G65*D65</f>
        <v>0</v>
      </c>
    </row>
    <row r="66" spans="1:11" x14ac:dyDescent="0.35">
      <c r="A66" s="4"/>
      <c r="B66" s="4" t="s">
        <v>73</v>
      </c>
      <c r="C66" s="4"/>
      <c r="D66" s="7"/>
      <c r="E66" s="4" t="s">
        <v>71</v>
      </c>
      <c r="F66" s="13" t="s">
        <v>15</v>
      </c>
      <c r="G66" s="24"/>
      <c r="H66" s="15" t="s">
        <v>72</v>
      </c>
      <c r="I66" s="4"/>
      <c r="J66" s="4"/>
      <c r="K66" s="31">
        <f>+G66*D66</f>
        <v>0</v>
      </c>
    </row>
    <row r="67" spans="1:1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11"/>
    </row>
    <row r="68" spans="1:11" x14ac:dyDescent="0.35">
      <c r="A68" s="6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11"/>
    </row>
    <row r="69" spans="1:1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11"/>
    </row>
    <row r="70" spans="1:11" x14ac:dyDescent="0.35">
      <c r="A70" s="4"/>
      <c r="B70" s="4" t="s">
        <v>75</v>
      </c>
      <c r="C70" s="4"/>
      <c r="D70" s="7"/>
      <c r="E70" s="4" t="s">
        <v>76</v>
      </c>
      <c r="F70" s="13" t="s">
        <v>15</v>
      </c>
      <c r="G70" s="24"/>
      <c r="H70" s="15" t="s">
        <v>77</v>
      </c>
      <c r="I70" s="4"/>
      <c r="J70" s="4"/>
      <c r="K70" s="16">
        <f>D70*G70</f>
        <v>0</v>
      </c>
    </row>
    <row r="71" spans="1:11" x14ac:dyDescent="0.35">
      <c r="A71" s="4"/>
      <c r="B71" s="4" t="s">
        <v>78</v>
      </c>
      <c r="C71" s="4"/>
      <c r="D71" s="7"/>
      <c r="E71" s="4"/>
      <c r="F71" s="13"/>
      <c r="G71" s="24"/>
      <c r="H71" s="15"/>
      <c r="I71" s="4"/>
      <c r="J71" s="4"/>
      <c r="K71" s="16"/>
    </row>
    <row r="72" spans="1:11" x14ac:dyDescent="0.35">
      <c r="A72" s="4"/>
      <c r="B72" s="4" t="s">
        <v>79</v>
      </c>
      <c r="C72" s="4"/>
      <c r="D72" s="7"/>
      <c r="E72" s="4" t="s">
        <v>76</v>
      </c>
      <c r="F72" s="13" t="s">
        <v>15</v>
      </c>
      <c r="G72" s="24"/>
      <c r="H72" s="15" t="s">
        <v>77</v>
      </c>
      <c r="I72" s="4"/>
      <c r="J72" s="4"/>
      <c r="K72" s="16">
        <f>+D72/60*G72*$I$7</f>
        <v>0</v>
      </c>
    </row>
    <row r="73" spans="1:11" x14ac:dyDescent="0.35">
      <c r="A73" s="4"/>
      <c r="B73" s="4" t="s">
        <v>80</v>
      </c>
      <c r="C73" s="4"/>
      <c r="D73" s="7"/>
      <c r="E73" s="4" t="s">
        <v>76</v>
      </c>
      <c r="F73" s="13" t="s">
        <v>15</v>
      </c>
      <c r="G73" s="24"/>
      <c r="H73" s="15" t="s">
        <v>77</v>
      </c>
      <c r="I73" s="4"/>
      <c r="J73" s="4"/>
      <c r="K73" s="16">
        <f>D73*G73</f>
        <v>0</v>
      </c>
    </row>
    <row r="74" spans="1:1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11"/>
    </row>
    <row r="75" spans="1:11" x14ac:dyDescent="0.35">
      <c r="A75" s="6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11"/>
    </row>
    <row r="76" spans="1:1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11"/>
    </row>
    <row r="77" spans="1:11" x14ac:dyDescent="0.35">
      <c r="A77" s="4"/>
      <c r="B77" s="4" t="s">
        <v>82</v>
      </c>
      <c r="C77" s="4"/>
      <c r="D77" s="7"/>
      <c r="E77" s="4" t="s">
        <v>83</v>
      </c>
      <c r="F77" s="4"/>
      <c r="G77" s="24"/>
      <c r="H77" s="15" t="s">
        <v>84</v>
      </c>
      <c r="I77" s="4"/>
      <c r="J77" s="4"/>
      <c r="K77" s="16">
        <f>+G77*D77</f>
        <v>0</v>
      </c>
    </row>
    <row r="78" spans="1:11" x14ac:dyDescent="0.35">
      <c r="A78" s="4"/>
      <c r="B78" s="4" t="s">
        <v>85</v>
      </c>
      <c r="C78" s="4"/>
      <c r="D78" s="7"/>
      <c r="E78" s="4" t="s">
        <v>86</v>
      </c>
      <c r="F78" s="4"/>
      <c r="G78" s="24"/>
      <c r="H78" s="15" t="s">
        <v>87</v>
      </c>
      <c r="I78" s="4"/>
      <c r="J78" s="4"/>
      <c r="K78" s="16">
        <f>+D78/60*G78*$I$7</f>
        <v>0</v>
      </c>
    </row>
    <row r="79" spans="1:11" x14ac:dyDescent="0.35">
      <c r="A79" s="4"/>
      <c r="B79" s="4"/>
      <c r="C79" s="4"/>
      <c r="D79" s="4"/>
      <c r="E79" s="4" t="s">
        <v>88</v>
      </c>
      <c r="F79" s="4"/>
      <c r="G79" s="32"/>
      <c r="H79" s="15"/>
      <c r="I79" s="4"/>
      <c r="J79" s="4"/>
      <c r="K79" s="16"/>
    </row>
    <row r="80" spans="1:11" x14ac:dyDescent="0.35">
      <c r="A80" s="6" t="s">
        <v>89</v>
      </c>
      <c r="B80" s="4"/>
      <c r="C80" s="4"/>
      <c r="D80" s="4"/>
      <c r="E80" s="4"/>
      <c r="F80" s="4"/>
      <c r="G80" s="4"/>
      <c r="H80" s="4"/>
      <c r="I80" s="4"/>
      <c r="J80" s="4"/>
      <c r="K80" s="11"/>
    </row>
    <row r="81" spans="1:1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11"/>
    </row>
    <row r="82" spans="1:11" x14ac:dyDescent="0.35">
      <c r="A82" s="4"/>
      <c r="B82" s="4" t="s">
        <v>90</v>
      </c>
      <c r="C82" s="4"/>
      <c r="D82" s="7"/>
      <c r="E82" s="4" t="s">
        <v>91</v>
      </c>
      <c r="F82" s="13" t="s">
        <v>15</v>
      </c>
      <c r="G82" s="24"/>
      <c r="H82" s="15" t="s">
        <v>92</v>
      </c>
      <c r="I82" s="4"/>
      <c r="J82" s="4"/>
      <c r="K82" s="29">
        <f>+G82*D82</f>
        <v>0</v>
      </c>
    </row>
    <row r="83" spans="1:1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11"/>
    </row>
    <row r="84" spans="1:11" x14ac:dyDescent="0.35">
      <c r="A84" s="6" t="s">
        <v>93</v>
      </c>
      <c r="B84" s="4"/>
      <c r="C84" s="4"/>
      <c r="D84" s="4"/>
      <c r="E84" s="4"/>
      <c r="F84" s="4"/>
      <c r="G84" s="4"/>
      <c r="H84" s="4"/>
      <c r="I84" s="4"/>
      <c r="J84" s="4"/>
      <c r="K84" s="11"/>
    </row>
    <row r="85" spans="1:1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11"/>
    </row>
    <row r="86" spans="1:11" x14ac:dyDescent="0.35">
      <c r="A86" s="4"/>
      <c r="B86" s="4" t="s">
        <v>94</v>
      </c>
      <c r="C86" s="4"/>
      <c r="D86" s="7"/>
      <c r="E86" s="4" t="s">
        <v>95</v>
      </c>
      <c r="F86" s="13" t="s">
        <v>15</v>
      </c>
      <c r="G86" s="24"/>
      <c r="H86" s="15" t="s">
        <v>87</v>
      </c>
      <c r="I86" s="7"/>
      <c r="J86" s="4" t="s">
        <v>27</v>
      </c>
      <c r="K86" s="29">
        <f t="shared" ref="K86:K91" si="3">+I86*G86*D86</f>
        <v>0</v>
      </c>
    </row>
    <row r="87" spans="1:11" x14ac:dyDescent="0.35">
      <c r="A87" s="4"/>
      <c r="B87" s="4" t="s">
        <v>96</v>
      </c>
      <c r="C87" s="4"/>
      <c r="D87" s="7"/>
      <c r="E87" s="4" t="s">
        <v>95</v>
      </c>
      <c r="F87" s="13" t="s">
        <v>15</v>
      </c>
      <c r="G87" s="24"/>
      <c r="H87" s="15" t="s">
        <v>87</v>
      </c>
      <c r="I87" s="7"/>
      <c r="J87" s="4" t="s">
        <v>27</v>
      </c>
      <c r="K87" s="29">
        <f t="shared" si="3"/>
        <v>0</v>
      </c>
    </row>
    <row r="88" spans="1:11" x14ac:dyDescent="0.35">
      <c r="A88" s="4"/>
      <c r="B88" s="4" t="s">
        <v>97</v>
      </c>
      <c r="C88" s="4"/>
      <c r="D88" s="7"/>
      <c r="E88" s="4" t="s">
        <v>95</v>
      </c>
      <c r="F88" s="13" t="s">
        <v>15</v>
      </c>
      <c r="G88" s="24"/>
      <c r="H88" s="15" t="s">
        <v>87</v>
      </c>
      <c r="I88" s="7"/>
      <c r="J88" s="4" t="s">
        <v>27</v>
      </c>
      <c r="K88" s="29">
        <f t="shared" si="3"/>
        <v>0</v>
      </c>
    </row>
    <row r="89" spans="1:11" x14ac:dyDescent="0.35">
      <c r="A89" s="4"/>
      <c r="B89" s="4" t="s">
        <v>98</v>
      </c>
      <c r="C89" s="4"/>
      <c r="D89" s="7"/>
      <c r="E89" s="4" t="s">
        <v>95</v>
      </c>
      <c r="F89" s="13" t="s">
        <v>15</v>
      </c>
      <c r="G89" s="24"/>
      <c r="H89" s="15" t="s">
        <v>87</v>
      </c>
      <c r="I89" s="7"/>
      <c r="J89" s="4" t="s">
        <v>27</v>
      </c>
      <c r="K89" s="29">
        <f t="shared" si="3"/>
        <v>0</v>
      </c>
    </row>
    <row r="90" spans="1:11" x14ac:dyDescent="0.35">
      <c r="A90" s="4"/>
      <c r="B90" s="4" t="s">
        <v>99</v>
      </c>
      <c r="C90" s="4"/>
      <c r="D90" s="7"/>
      <c r="E90" s="4" t="s">
        <v>95</v>
      </c>
      <c r="F90" s="13" t="s">
        <v>15</v>
      </c>
      <c r="G90" s="24"/>
      <c r="H90" s="15" t="s">
        <v>87</v>
      </c>
      <c r="I90" s="7"/>
      <c r="J90" s="4" t="s">
        <v>27</v>
      </c>
      <c r="K90" s="29">
        <f t="shared" si="3"/>
        <v>0</v>
      </c>
    </row>
    <row r="91" spans="1:11" x14ac:dyDescent="0.35">
      <c r="A91" s="4"/>
      <c r="B91" s="4" t="s">
        <v>100</v>
      </c>
      <c r="C91" s="4"/>
      <c r="D91" s="7"/>
      <c r="E91" s="4" t="s">
        <v>95</v>
      </c>
      <c r="F91" s="13" t="s">
        <v>15</v>
      </c>
      <c r="G91" s="24"/>
      <c r="H91" s="15" t="s">
        <v>87</v>
      </c>
      <c r="I91" s="7"/>
      <c r="J91" s="4" t="s">
        <v>27</v>
      </c>
      <c r="K91" s="29">
        <f t="shared" si="3"/>
        <v>0</v>
      </c>
    </row>
    <row r="92" spans="1:11" x14ac:dyDescent="0.35">
      <c r="A92" s="4"/>
      <c r="B92" s="4" t="s">
        <v>101</v>
      </c>
      <c r="C92" s="4"/>
      <c r="D92" s="7"/>
      <c r="E92" s="4" t="s">
        <v>95</v>
      </c>
      <c r="F92" s="13" t="s">
        <v>15</v>
      </c>
      <c r="G92" s="24"/>
      <c r="H92" s="15" t="s">
        <v>87</v>
      </c>
      <c r="I92" s="7"/>
      <c r="J92" s="4" t="s">
        <v>27</v>
      </c>
      <c r="K92" s="29">
        <f>+I92*G92*D92</f>
        <v>0</v>
      </c>
    </row>
    <row r="93" spans="1:1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11"/>
    </row>
    <row r="94" spans="1:11" x14ac:dyDescent="0.35">
      <c r="A94" s="6" t="s">
        <v>102</v>
      </c>
      <c r="B94" s="4"/>
      <c r="C94" s="4"/>
      <c r="D94" s="4"/>
      <c r="E94" s="4"/>
      <c r="F94" s="4"/>
      <c r="G94" s="4"/>
      <c r="H94" s="4"/>
      <c r="I94" s="4"/>
      <c r="J94" s="4"/>
      <c r="K94" s="11"/>
    </row>
    <row r="95" spans="1:1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11"/>
    </row>
    <row r="96" spans="1:11" x14ac:dyDescent="0.35">
      <c r="A96" s="4"/>
      <c r="B96" s="4" t="s">
        <v>103</v>
      </c>
      <c r="C96" s="4"/>
      <c r="D96" s="33"/>
      <c r="E96" s="4" t="s">
        <v>12</v>
      </c>
      <c r="F96" s="13" t="s">
        <v>15</v>
      </c>
      <c r="G96" s="24"/>
      <c r="H96" s="4" t="s">
        <v>12</v>
      </c>
      <c r="I96" s="4"/>
      <c r="J96" s="4"/>
      <c r="K96" s="29">
        <f>G96*D96</f>
        <v>0</v>
      </c>
    </row>
    <row r="97" spans="1:11" x14ac:dyDescent="0.35">
      <c r="A97" s="4"/>
      <c r="B97" s="4"/>
      <c r="C97" s="4"/>
      <c r="D97" s="4"/>
      <c r="E97" s="4"/>
      <c r="F97" s="4"/>
      <c r="G97" s="4" t="s">
        <v>104</v>
      </c>
      <c r="H97" s="4"/>
      <c r="I97" s="4"/>
      <c r="J97" s="4"/>
      <c r="K97" s="11"/>
    </row>
    <row r="98" spans="1:11" x14ac:dyDescent="0.35">
      <c r="A98" s="6" t="s">
        <v>105</v>
      </c>
      <c r="B98" s="4"/>
      <c r="C98" s="4"/>
      <c r="D98" s="4"/>
      <c r="E98" s="4"/>
      <c r="F98" s="4"/>
      <c r="G98" s="4"/>
      <c r="H98" s="4"/>
      <c r="I98" s="4"/>
      <c r="J98" s="4"/>
      <c r="K98" s="11"/>
    </row>
    <row r="99" spans="1:11" x14ac:dyDescent="0.35">
      <c r="A99" s="4"/>
      <c r="B99" s="4" t="s">
        <v>106</v>
      </c>
      <c r="C99" s="4"/>
      <c r="D99" s="7"/>
      <c r="E99" s="4" t="s">
        <v>107</v>
      </c>
      <c r="F99" s="13" t="s">
        <v>15</v>
      </c>
      <c r="G99" s="24"/>
      <c r="H99" s="15" t="s">
        <v>16</v>
      </c>
      <c r="I99" s="4"/>
      <c r="J99" s="4"/>
      <c r="K99" s="11"/>
    </row>
    <row r="100" spans="1:11" x14ac:dyDescent="0.35">
      <c r="A100" s="4"/>
      <c r="B100" s="4" t="s">
        <v>108</v>
      </c>
      <c r="C100" s="4"/>
      <c r="D100" s="33"/>
      <c r="E100" s="4" t="s">
        <v>107</v>
      </c>
      <c r="F100" s="13" t="s">
        <v>15</v>
      </c>
      <c r="G100" s="24"/>
      <c r="H100" s="15" t="s">
        <v>16</v>
      </c>
      <c r="I100" s="4"/>
      <c r="J100" s="4"/>
      <c r="K100" s="29">
        <f>+G100*D100</f>
        <v>0</v>
      </c>
    </row>
    <row r="101" spans="1:11" x14ac:dyDescent="0.35">
      <c r="A101" s="4"/>
      <c r="B101" s="4" t="s">
        <v>109</v>
      </c>
      <c r="C101" s="4"/>
      <c r="D101" s="33"/>
      <c r="E101" s="4" t="s">
        <v>107</v>
      </c>
      <c r="F101" s="13" t="s">
        <v>15</v>
      </c>
      <c r="G101" s="24"/>
      <c r="H101" s="15" t="s">
        <v>16</v>
      </c>
      <c r="I101" s="4"/>
      <c r="J101" s="4"/>
      <c r="K101" s="29">
        <f>+G101*D101</f>
        <v>0</v>
      </c>
    </row>
    <row r="102" spans="1:11" x14ac:dyDescent="0.35">
      <c r="A102" s="4"/>
      <c r="B102" s="4" t="s">
        <v>110</v>
      </c>
      <c r="C102" s="4"/>
      <c r="D102" s="33"/>
      <c r="E102" s="4" t="s">
        <v>107</v>
      </c>
      <c r="F102" s="13" t="s">
        <v>15</v>
      </c>
      <c r="G102" s="24"/>
      <c r="H102" s="15" t="s">
        <v>16</v>
      </c>
      <c r="I102" s="4"/>
      <c r="J102" s="4"/>
      <c r="K102" s="29">
        <f>+G102*D102</f>
        <v>0</v>
      </c>
    </row>
    <row r="103" spans="1:11" x14ac:dyDescent="0.35">
      <c r="A103" s="4"/>
      <c r="B103" s="4" t="s">
        <v>111</v>
      </c>
      <c r="C103" s="4"/>
      <c r="D103" s="33"/>
      <c r="E103" s="4" t="s">
        <v>107</v>
      </c>
      <c r="F103" s="13" t="s">
        <v>15</v>
      </c>
      <c r="G103" s="24"/>
      <c r="H103" s="15" t="s">
        <v>16</v>
      </c>
      <c r="I103" s="4"/>
      <c r="J103" s="4"/>
      <c r="K103" s="29">
        <f>+G103*D103</f>
        <v>0</v>
      </c>
    </row>
    <row r="104" spans="1:11" x14ac:dyDescent="0.35">
      <c r="A104" s="4"/>
      <c r="B104" s="4" t="s">
        <v>112</v>
      </c>
      <c r="C104" s="4"/>
      <c r="D104" s="33"/>
      <c r="E104" s="4"/>
      <c r="F104" s="13" t="s">
        <v>15</v>
      </c>
      <c r="G104" s="24"/>
      <c r="H104" s="4" t="s">
        <v>113</v>
      </c>
      <c r="I104" s="4"/>
      <c r="J104" s="4"/>
      <c r="K104" s="11"/>
    </row>
    <row r="105" spans="1:11" x14ac:dyDescent="0.35">
      <c r="A105" s="6" t="s">
        <v>114</v>
      </c>
      <c r="B105" s="4"/>
      <c r="C105" s="4"/>
      <c r="D105" s="34"/>
      <c r="E105" s="4"/>
      <c r="F105" s="4"/>
      <c r="G105" s="4"/>
      <c r="H105" s="4"/>
      <c r="I105" s="4"/>
      <c r="J105" s="4"/>
      <c r="K105" s="11"/>
    </row>
    <row r="106" spans="1:11" x14ac:dyDescent="0.35">
      <c r="A106" s="4"/>
      <c r="B106" s="4"/>
      <c r="C106" s="4"/>
      <c r="D106" s="34"/>
      <c r="E106" s="4"/>
      <c r="F106" s="4"/>
      <c r="G106" s="4"/>
      <c r="H106" s="4"/>
      <c r="I106" s="4"/>
      <c r="J106" s="4"/>
      <c r="K106" s="11"/>
    </row>
    <row r="107" spans="1:11" x14ac:dyDescent="0.35">
      <c r="A107" s="4"/>
      <c r="B107" s="4" t="s">
        <v>115</v>
      </c>
      <c r="C107" s="4"/>
      <c r="D107" s="33"/>
      <c r="E107" s="4" t="s">
        <v>107</v>
      </c>
      <c r="F107" s="13" t="s">
        <v>15</v>
      </c>
      <c r="G107" s="24"/>
      <c r="H107" s="15" t="s">
        <v>16</v>
      </c>
      <c r="I107" s="4"/>
      <c r="J107" s="4"/>
      <c r="K107" s="29">
        <f>+D107*G107</f>
        <v>0</v>
      </c>
    </row>
    <row r="108" spans="1:11" x14ac:dyDescent="0.35">
      <c r="A108" s="4"/>
      <c r="B108" s="4" t="s">
        <v>116</v>
      </c>
      <c r="C108" s="4"/>
      <c r="D108" s="33"/>
      <c r="E108" s="4" t="s">
        <v>107</v>
      </c>
      <c r="F108" s="13" t="s">
        <v>15</v>
      </c>
      <c r="G108" s="24"/>
      <c r="H108" s="15" t="s">
        <v>16</v>
      </c>
      <c r="I108" s="4"/>
      <c r="J108" s="4"/>
      <c r="K108" s="29">
        <f>+G108*D108</f>
        <v>0</v>
      </c>
    </row>
  </sheetData>
  <mergeCells count="3">
    <mergeCell ref="C1:G1"/>
    <mergeCell ref="C3:I3"/>
    <mergeCell ref="C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B173-185B-4D53-A92E-D962C3C01A2B}">
  <dimension ref="A1:K97"/>
  <sheetViews>
    <sheetView workbookViewId="0">
      <selection activeCell="O36" sqref="O36"/>
    </sheetView>
  </sheetViews>
  <sheetFormatPr defaultRowHeight="14.5" x14ac:dyDescent="0.35"/>
  <cols>
    <col min="9" max="9" width="10.26953125" customWidth="1"/>
  </cols>
  <sheetData>
    <row r="1" spans="1:11" x14ac:dyDescent="0.35">
      <c r="A1" s="1" t="s">
        <v>0</v>
      </c>
      <c r="B1" s="2"/>
      <c r="C1" s="37" t="s">
        <v>1</v>
      </c>
      <c r="D1" s="37"/>
      <c r="E1" s="37"/>
      <c r="F1" s="37"/>
      <c r="G1" s="37"/>
      <c r="H1" s="37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 t="s">
        <v>2</v>
      </c>
      <c r="B3" s="2"/>
      <c r="C3" s="38"/>
      <c r="D3" s="39"/>
      <c r="E3" s="39"/>
      <c r="F3" s="39"/>
      <c r="G3" s="39"/>
      <c r="H3" s="40"/>
      <c r="I3" s="2"/>
      <c r="J3" s="2"/>
      <c r="K3" s="2"/>
    </row>
    <row r="4" spans="1:1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5">
      <c r="A5" s="1" t="s">
        <v>3</v>
      </c>
      <c r="B5" s="2"/>
      <c r="C5" s="38"/>
      <c r="D5" s="39"/>
      <c r="E5" s="39"/>
      <c r="F5" s="39"/>
      <c r="G5" s="39"/>
      <c r="H5" s="40"/>
      <c r="I5" s="2"/>
      <c r="J5" s="2"/>
      <c r="K5" s="3" t="s">
        <v>4</v>
      </c>
    </row>
    <row r="6" spans="1:1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5</v>
      </c>
    </row>
    <row r="7" spans="1:11" ht="15" thickBot="1" x14ac:dyDescent="0.4">
      <c r="A7" s="6" t="s">
        <v>6</v>
      </c>
      <c r="B7" s="4"/>
      <c r="C7" s="4"/>
      <c r="D7" s="7"/>
      <c r="E7" s="4" t="s">
        <v>7</v>
      </c>
      <c r="F7" s="4" t="s">
        <v>8</v>
      </c>
      <c r="G7" s="4"/>
      <c r="H7" s="4"/>
      <c r="I7" s="8"/>
      <c r="J7" s="4"/>
      <c r="K7" s="9" t="s">
        <v>9</v>
      </c>
    </row>
    <row r="8" spans="1:11" x14ac:dyDescent="0.35">
      <c r="A8" s="4"/>
      <c r="B8" s="4"/>
      <c r="C8" s="4"/>
      <c r="D8" s="10"/>
      <c r="E8" s="4" t="s">
        <v>10</v>
      </c>
      <c r="F8" s="4"/>
      <c r="G8" s="4"/>
      <c r="H8" s="4" t="s">
        <v>11</v>
      </c>
      <c r="I8" s="35"/>
      <c r="J8" s="4" t="s">
        <v>12</v>
      </c>
      <c r="K8" s="11"/>
    </row>
    <row r="9" spans="1:1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11"/>
    </row>
    <row r="10" spans="1:11" x14ac:dyDescent="0.35">
      <c r="A10" s="6" t="s">
        <v>13</v>
      </c>
      <c r="B10" s="4"/>
      <c r="C10" s="4"/>
      <c r="D10" s="4"/>
      <c r="E10" s="4"/>
      <c r="F10" s="8"/>
      <c r="G10" s="13" t="s">
        <v>14</v>
      </c>
      <c r="H10" s="13" t="s">
        <v>15</v>
      </c>
      <c r="I10" s="36"/>
      <c r="J10" s="15" t="s">
        <v>16</v>
      </c>
      <c r="K10" s="16">
        <f>+I10*F10*I7*D8</f>
        <v>0</v>
      </c>
    </row>
    <row r="11" spans="1:1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11"/>
    </row>
    <row r="12" spans="1:11" ht="15" thickBot="1" x14ac:dyDescent="0.4">
      <c r="A12" s="4"/>
      <c r="B12" s="4"/>
      <c r="C12" s="4"/>
      <c r="D12" s="4"/>
      <c r="E12" s="4"/>
      <c r="F12" s="4"/>
      <c r="G12" s="4"/>
      <c r="H12" s="17" t="s">
        <v>17</v>
      </c>
      <c r="I12" s="4"/>
      <c r="J12" s="4"/>
      <c r="K12" s="18">
        <f>+K10</f>
        <v>0</v>
      </c>
    </row>
    <row r="13" spans="1:1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11"/>
    </row>
    <row r="14" spans="1:11" x14ac:dyDescent="0.35">
      <c r="A14" s="6" t="s">
        <v>18</v>
      </c>
      <c r="B14" s="6"/>
      <c r="C14" s="4"/>
      <c r="D14" s="4"/>
      <c r="E14" s="4"/>
      <c r="F14" s="4"/>
      <c r="G14" s="4"/>
      <c r="H14" s="4"/>
      <c r="I14" s="4"/>
      <c r="J14" s="4"/>
      <c r="K14" s="11"/>
    </row>
    <row r="15" spans="1:1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11"/>
    </row>
    <row r="16" spans="1:11" x14ac:dyDescent="0.35">
      <c r="A16" s="6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11"/>
    </row>
    <row r="17" spans="1:1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11"/>
    </row>
    <row r="18" spans="1:11" x14ac:dyDescent="0.35">
      <c r="A18" s="4"/>
      <c r="B18" s="17" t="s">
        <v>20</v>
      </c>
      <c r="C18" s="17"/>
      <c r="D18" s="17"/>
      <c r="E18" s="4"/>
      <c r="F18" s="4"/>
      <c r="G18" s="4"/>
      <c r="H18" s="4"/>
      <c r="I18" s="4"/>
      <c r="J18" s="4"/>
      <c r="K18" s="11"/>
    </row>
    <row r="19" spans="1:11" ht="22" x14ac:dyDescent="0.35">
      <c r="A19" s="4"/>
      <c r="B19" s="19" t="s">
        <v>128</v>
      </c>
      <c r="C19" s="4"/>
      <c r="D19" s="20" t="s">
        <v>21</v>
      </c>
      <c r="E19" s="4"/>
      <c r="F19" s="4"/>
      <c r="G19" s="20" t="s">
        <v>22</v>
      </c>
      <c r="H19" s="4"/>
      <c r="I19" s="21" t="s">
        <v>23</v>
      </c>
      <c r="J19" s="4"/>
      <c r="K19" s="11"/>
    </row>
    <row r="20" spans="1:11" x14ac:dyDescent="0.35">
      <c r="A20" s="4"/>
      <c r="B20" s="4" t="s">
        <v>117</v>
      </c>
      <c r="C20" s="4"/>
      <c r="D20" s="7"/>
      <c r="E20" s="4" t="s">
        <v>25</v>
      </c>
      <c r="F20" s="13" t="s">
        <v>15</v>
      </c>
      <c r="G20" s="24"/>
      <c r="H20" s="4" t="s">
        <v>26</v>
      </c>
      <c r="I20" s="7"/>
      <c r="J20" s="4" t="s">
        <v>27</v>
      </c>
      <c r="K20" s="29">
        <f>+I20*G20*D20</f>
        <v>0</v>
      </c>
    </row>
    <row r="21" spans="1:11" x14ac:dyDescent="0.35">
      <c r="A21" s="4"/>
      <c r="B21" s="4" t="s">
        <v>29</v>
      </c>
      <c r="C21" s="4"/>
      <c r="D21" s="7"/>
      <c r="E21" s="4" t="s">
        <v>30</v>
      </c>
      <c r="F21" s="13" t="s">
        <v>15</v>
      </c>
      <c r="G21" s="24"/>
      <c r="H21" s="4" t="s">
        <v>31</v>
      </c>
      <c r="I21" s="7"/>
      <c r="J21" s="4" t="s">
        <v>27</v>
      </c>
      <c r="K21" s="29">
        <f>+I21*G21*D21</f>
        <v>0</v>
      </c>
    </row>
    <row r="22" spans="1:11" x14ac:dyDescent="0.35">
      <c r="A22" s="4"/>
      <c r="B22" s="4" t="s">
        <v>33</v>
      </c>
      <c r="C22" s="4"/>
      <c r="D22" s="7"/>
      <c r="E22" s="4" t="s">
        <v>30</v>
      </c>
      <c r="F22" s="13" t="s">
        <v>15</v>
      </c>
      <c r="G22" s="24"/>
      <c r="H22" s="15" t="s">
        <v>31</v>
      </c>
      <c r="I22" s="7"/>
      <c r="J22" s="4" t="s">
        <v>27</v>
      </c>
      <c r="K22" s="29">
        <f>+I22*G22*D22</f>
        <v>0</v>
      </c>
    </row>
    <row r="23" spans="1:11" x14ac:dyDescent="0.35">
      <c r="A23" s="4"/>
      <c r="B23" s="4" t="s">
        <v>32</v>
      </c>
      <c r="C23" s="4"/>
      <c r="D23" s="7"/>
      <c r="E23" s="4" t="s">
        <v>25</v>
      </c>
      <c r="F23" s="13" t="s">
        <v>15</v>
      </c>
      <c r="G23" s="24"/>
      <c r="H23" s="15" t="s">
        <v>26</v>
      </c>
      <c r="I23" s="7"/>
      <c r="J23" s="4" t="s">
        <v>27</v>
      </c>
      <c r="K23" s="29">
        <f>+I23*G23*D23</f>
        <v>0</v>
      </c>
    </row>
    <row r="24" spans="1:11" x14ac:dyDescent="0.35">
      <c r="A24" s="4"/>
      <c r="B24" s="4" t="s">
        <v>118</v>
      </c>
      <c r="C24" s="4"/>
      <c r="D24" s="7"/>
      <c r="E24" s="4" t="s">
        <v>30</v>
      </c>
      <c r="F24" s="13" t="s">
        <v>15</v>
      </c>
      <c r="G24" s="24"/>
      <c r="H24" s="15" t="s">
        <v>31</v>
      </c>
      <c r="I24" s="7"/>
      <c r="J24" s="4" t="s">
        <v>27</v>
      </c>
      <c r="K24" s="29">
        <f>+I24*G24*D24</f>
        <v>0</v>
      </c>
    </row>
    <row r="25" spans="1:11" x14ac:dyDescent="0.35">
      <c r="A25" s="4"/>
      <c r="B25" s="4" t="s">
        <v>36</v>
      </c>
      <c r="C25" s="4"/>
      <c r="D25" s="7"/>
      <c r="E25" s="4" t="s">
        <v>37</v>
      </c>
      <c r="F25" s="13" t="s">
        <v>15</v>
      </c>
      <c r="G25" s="24"/>
      <c r="H25" s="15" t="s">
        <v>26</v>
      </c>
      <c r="I25" s="7"/>
      <c r="J25" s="4" t="s">
        <v>27</v>
      </c>
      <c r="K25" s="29">
        <f>+(I7*F10*0.005)*(D25*G25)</f>
        <v>0</v>
      </c>
    </row>
    <row r="26" spans="1:1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11"/>
    </row>
    <row r="27" spans="1:11" x14ac:dyDescent="0.35">
      <c r="A27" s="4"/>
      <c r="B27" s="17" t="s">
        <v>40</v>
      </c>
      <c r="C27" s="4"/>
      <c r="D27" s="4"/>
      <c r="E27" s="4"/>
      <c r="F27" s="4"/>
      <c r="G27" s="4"/>
      <c r="H27" s="4"/>
      <c r="I27" s="4"/>
      <c r="J27" s="4"/>
      <c r="K27" s="11"/>
    </row>
    <row r="28" spans="1:1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11"/>
    </row>
    <row r="29" spans="1:11" x14ac:dyDescent="0.35">
      <c r="A29" s="4"/>
      <c r="B29" s="4" t="s">
        <v>119</v>
      </c>
      <c r="C29" s="4"/>
      <c r="D29" s="7"/>
      <c r="E29" s="4" t="s">
        <v>25</v>
      </c>
      <c r="F29" s="13" t="s">
        <v>15</v>
      </c>
      <c r="G29" s="24"/>
      <c r="H29" s="4" t="s">
        <v>26</v>
      </c>
      <c r="I29" s="7"/>
      <c r="J29" s="4" t="s">
        <v>27</v>
      </c>
      <c r="K29" s="29">
        <f>+I29*G29*D29</f>
        <v>0</v>
      </c>
    </row>
    <row r="30" spans="1:11" x14ac:dyDescent="0.35">
      <c r="A30" s="4"/>
      <c r="B30" s="4" t="s">
        <v>42</v>
      </c>
      <c r="C30" s="4"/>
      <c r="D30" s="7"/>
      <c r="E30" s="4" t="s">
        <v>25</v>
      </c>
      <c r="F30" s="13" t="s">
        <v>15</v>
      </c>
      <c r="G30" s="24"/>
      <c r="H30" s="15" t="s">
        <v>26</v>
      </c>
      <c r="I30" s="7"/>
      <c r="J30" s="4" t="s">
        <v>27</v>
      </c>
      <c r="K30" s="29">
        <f t="shared" ref="K30:K36" si="0">+I30*G30*D30</f>
        <v>0</v>
      </c>
    </row>
    <row r="31" spans="1:11" x14ac:dyDescent="0.35">
      <c r="A31" s="4"/>
      <c r="B31" s="4" t="s">
        <v>44</v>
      </c>
      <c r="C31" s="4"/>
      <c r="D31" s="7"/>
      <c r="E31" s="4" t="s">
        <v>25</v>
      </c>
      <c r="F31" s="13" t="s">
        <v>15</v>
      </c>
      <c r="G31" s="24"/>
      <c r="H31" s="15" t="s">
        <v>26</v>
      </c>
      <c r="I31" s="7"/>
      <c r="J31" s="4" t="s">
        <v>27</v>
      </c>
      <c r="K31" s="29">
        <f t="shared" si="0"/>
        <v>0</v>
      </c>
    </row>
    <row r="32" spans="1:11" x14ac:dyDescent="0.35">
      <c r="A32" s="4"/>
      <c r="B32" s="4" t="s">
        <v>45</v>
      </c>
      <c r="C32" s="4"/>
      <c r="D32" s="7"/>
      <c r="E32" s="4" t="s">
        <v>25</v>
      </c>
      <c r="F32" s="13" t="s">
        <v>15</v>
      </c>
      <c r="G32" s="24"/>
      <c r="H32" s="15" t="s">
        <v>26</v>
      </c>
      <c r="I32" s="7"/>
      <c r="J32" s="4" t="s">
        <v>27</v>
      </c>
      <c r="K32" s="29">
        <f t="shared" si="0"/>
        <v>0</v>
      </c>
    </row>
    <row r="33" spans="1:11" x14ac:dyDescent="0.35">
      <c r="A33" s="4"/>
      <c r="B33" s="4" t="s">
        <v>120</v>
      </c>
      <c r="C33" s="4"/>
      <c r="D33" s="7"/>
      <c r="E33" s="4" t="s">
        <v>25</v>
      </c>
      <c r="F33" s="13" t="s">
        <v>15</v>
      </c>
      <c r="G33" s="24"/>
      <c r="H33" s="15" t="s">
        <v>26</v>
      </c>
      <c r="I33" s="7"/>
      <c r="J33" s="4" t="s">
        <v>27</v>
      </c>
      <c r="K33" s="29">
        <f t="shared" si="0"/>
        <v>0</v>
      </c>
    </row>
    <row r="34" spans="1:11" x14ac:dyDescent="0.35">
      <c r="A34" s="4"/>
      <c r="B34" s="4" t="s">
        <v>47</v>
      </c>
      <c r="C34" s="4"/>
      <c r="D34" s="7"/>
      <c r="E34" s="4" t="s">
        <v>25</v>
      </c>
      <c r="F34" s="13" t="s">
        <v>15</v>
      </c>
      <c r="G34" s="24"/>
      <c r="H34" s="15" t="s">
        <v>26</v>
      </c>
      <c r="I34" s="7"/>
      <c r="J34" s="4" t="s">
        <v>27</v>
      </c>
      <c r="K34" s="29">
        <f t="shared" si="0"/>
        <v>0</v>
      </c>
    </row>
    <row r="35" spans="1:11" x14ac:dyDescent="0.35">
      <c r="A35" s="4"/>
      <c r="B35" s="4" t="s">
        <v>48</v>
      </c>
      <c r="C35" s="4"/>
      <c r="D35" s="7"/>
      <c r="E35" s="4" t="s">
        <v>30</v>
      </c>
      <c r="F35" s="13" t="s">
        <v>15</v>
      </c>
      <c r="G35" s="24"/>
      <c r="H35" s="4" t="s">
        <v>31</v>
      </c>
      <c r="I35" s="7"/>
      <c r="J35" s="4" t="s">
        <v>27</v>
      </c>
      <c r="K35" s="29">
        <f t="shared" si="0"/>
        <v>0</v>
      </c>
    </row>
    <row r="36" spans="1:11" x14ac:dyDescent="0.35">
      <c r="A36" s="4"/>
      <c r="B36" s="4" t="s">
        <v>49</v>
      </c>
      <c r="C36" s="4"/>
      <c r="D36" s="7"/>
      <c r="E36" s="4" t="s">
        <v>30</v>
      </c>
      <c r="F36" s="13" t="s">
        <v>15</v>
      </c>
      <c r="G36" s="24"/>
      <c r="H36" s="15" t="s">
        <v>31</v>
      </c>
      <c r="I36" s="7"/>
      <c r="J36" s="4" t="s">
        <v>27</v>
      </c>
      <c r="K36" s="29">
        <f t="shared" si="0"/>
        <v>0</v>
      </c>
    </row>
    <row r="37" spans="1:11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11"/>
    </row>
    <row r="38" spans="1:11" x14ac:dyDescent="0.35">
      <c r="A38" s="4"/>
      <c r="B38" s="17" t="s">
        <v>50</v>
      </c>
      <c r="C38" s="4"/>
      <c r="D38" s="4"/>
      <c r="E38" s="4"/>
      <c r="F38" s="4"/>
      <c r="G38" s="4"/>
      <c r="H38" s="4"/>
      <c r="I38" s="4"/>
      <c r="J38" s="4"/>
      <c r="K38" s="11"/>
    </row>
    <row r="39" spans="1:1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11"/>
    </row>
    <row r="40" spans="1:11" x14ac:dyDescent="0.35">
      <c r="A40" s="4"/>
      <c r="B40" s="4" t="s">
        <v>51</v>
      </c>
      <c r="C40" s="4"/>
      <c r="D40" s="7"/>
      <c r="E40" s="4" t="s">
        <v>25</v>
      </c>
      <c r="F40" s="13" t="s">
        <v>15</v>
      </c>
      <c r="G40" s="24"/>
      <c r="H40" s="4" t="s">
        <v>26</v>
      </c>
      <c r="I40" s="7"/>
      <c r="J40" s="4" t="s">
        <v>27</v>
      </c>
      <c r="K40" s="29">
        <f>+I40*G40*D40</f>
        <v>0</v>
      </c>
    </row>
    <row r="41" spans="1:11" x14ac:dyDescent="0.35">
      <c r="A41" s="4"/>
      <c r="B41" s="4" t="s">
        <v>53</v>
      </c>
      <c r="C41" s="4"/>
      <c r="D41" s="7"/>
      <c r="E41" s="4" t="s">
        <v>25</v>
      </c>
      <c r="F41" s="13" t="s">
        <v>15</v>
      </c>
      <c r="G41" s="24"/>
      <c r="H41" s="15" t="s">
        <v>26</v>
      </c>
      <c r="I41" s="7"/>
      <c r="J41" s="4" t="s">
        <v>27</v>
      </c>
      <c r="K41" s="29">
        <f>+I41*G41*D41</f>
        <v>0</v>
      </c>
    </row>
    <row r="42" spans="1:11" x14ac:dyDescent="0.35">
      <c r="A42" s="4"/>
      <c r="B42" s="4" t="s">
        <v>54</v>
      </c>
      <c r="C42" s="4"/>
      <c r="D42" s="7"/>
      <c r="E42" s="4" t="s">
        <v>25</v>
      </c>
      <c r="F42" s="13" t="s">
        <v>15</v>
      </c>
      <c r="G42" s="24"/>
      <c r="H42" s="15" t="s">
        <v>26</v>
      </c>
      <c r="I42" s="7"/>
      <c r="J42" s="4" t="s">
        <v>27</v>
      </c>
      <c r="K42" s="29">
        <f>+I42*G42*D42</f>
        <v>0</v>
      </c>
    </row>
    <row r="43" spans="1:1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11"/>
    </row>
    <row r="44" spans="1:11" x14ac:dyDescent="0.35">
      <c r="A44" s="6" t="s">
        <v>55</v>
      </c>
      <c r="B44" s="4"/>
      <c r="C44" s="4"/>
      <c r="D44" s="4"/>
      <c r="E44" s="4"/>
      <c r="F44" s="4"/>
      <c r="G44" s="4"/>
      <c r="H44" s="4"/>
      <c r="I44" s="4"/>
      <c r="J44" s="4"/>
      <c r="K44" s="11"/>
    </row>
    <row r="45" spans="1:1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11"/>
    </row>
    <row r="46" spans="1:11" x14ac:dyDescent="0.35">
      <c r="A46" s="4"/>
      <c r="B46" s="17" t="s">
        <v>56</v>
      </c>
      <c r="C46" s="4"/>
      <c r="D46" s="4"/>
      <c r="E46" s="4"/>
      <c r="F46" s="4"/>
      <c r="G46" s="4"/>
      <c r="H46" s="4"/>
      <c r="I46" s="4"/>
      <c r="J46" s="4"/>
      <c r="K46" s="11"/>
    </row>
    <row r="47" spans="1:1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11"/>
    </row>
    <row r="48" spans="1:11" x14ac:dyDescent="0.35">
      <c r="A48" s="4"/>
      <c r="B48" s="4" t="s">
        <v>57</v>
      </c>
      <c r="C48" s="4"/>
      <c r="D48" s="7"/>
      <c r="E48" s="4" t="s">
        <v>58</v>
      </c>
      <c r="F48" s="13" t="s">
        <v>15</v>
      </c>
      <c r="G48" s="24"/>
      <c r="H48" s="15" t="s">
        <v>59</v>
      </c>
      <c r="I48" s="7"/>
      <c r="J48" s="4" t="s">
        <v>27</v>
      </c>
      <c r="K48" s="29">
        <f t="shared" ref="K48:K55" si="1">+I48*G48*D48</f>
        <v>0</v>
      </c>
    </row>
    <row r="49" spans="1:11" x14ac:dyDescent="0.35">
      <c r="A49" s="4"/>
      <c r="B49" s="4" t="s">
        <v>60</v>
      </c>
      <c r="C49" s="4"/>
      <c r="D49" s="7"/>
      <c r="E49" s="4" t="s">
        <v>30</v>
      </c>
      <c r="F49" s="13" t="s">
        <v>15</v>
      </c>
      <c r="G49" s="24"/>
      <c r="H49" s="15" t="s">
        <v>31</v>
      </c>
      <c r="I49" s="7"/>
      <c r="J49" s="4" t="s">
        <v>27</v>
      </c>
      <c r="K49" s="29">
        <f t="shared" si="1"/>
        <v>0</v>
      </c>
    </row>
    <row r="50" spans="1:11" x14ac:dyDescent="0.35">
      <c r="A50" s="4"/>
      <c r="B50" s="4" t="s">
        <v>61</v>
      </c>
      <c r="C50" s="4"/>
      <c r="D50" s="7"/>
      <c r="E50" s="4" t="s">
        <v>30</v>
      </c>
      <c r="F50" s="13" t="s">
        <v>15</v>
      </c>
      <c r="G50" s="24"/>
      <c r="H50" s="15" t="s">
        <v>31</v>
      </c>
      <c r="I50" s="7"/>
      <c r="J50" s="4" t="s">
        <v>27</v>
      </c>
      <c r="K50" s="29">
        <f t="shared" si="1"/>
        <v>0</v>
      </c>
    </row>
    <row r="51" spans="1:11" x14ac:dyDescent="0.35">
      <c r="A51" s="4"/>
      <c r="B51" s="4" t="s">
        <v>121</v>
      </c>
      <c r="C51" s="4"/>
      <c r="D51" s="7"/>
      <c r="E51" s="4" t="s">
        <v>25</v>
      </c>
      <c r="F51" s="13" t="s">
        <v>15</v>
      </c>
      <c r="G51" s="24"/>
      <c r="H51" s="15" t="s">
        <v>26</v>
      </c>
      <c r="I51" s="7"/>
      <c r="J51" s="4" t="s">
        <v>27</v>
      </c>
      <c r="K51" s="29">
        <f t="shared" si="1"/>
        <v>0</v>
      </c>
    </row>
    <row r="52" spans="1:11" x14ac:dyDescent="0.35">
      <c r="A52" s="4"/>
      <c r="B52" s="4" t="s">
        <v>63</v>
      </c>
      <c r="C52" s="4"/>
      <c r="D52" s="7"/>
      <c r="E52" s="4" t="s">
        <v>25</v>
      </c>
      <c r="F52" s="13" t="s">
        <v>15</v>
      </c>
      <c r="G52" s="24"/>
      <c r="H52" s="15" t="s">
        <v>26</v>
      </c>
      <c r="I52" s="7"/>
      <c r="J52" s="4" t="s">
        <v>27</v>
      </c>
      <c r="K52" s="29">
        <f>+I52*G52*D52</f>
        <v>0</v>
      </c>
    </row>
    <row r="53" spans="1:11" x14ac:dyDescent="0.35">
      <c r="A53" s="4"/>
      <c r="B53" s="4" t="s">
        <v>64</v>
      </c>
      <c r="C53" s="4"/>
      <c r="D53" s="7"/>
      <c r="E53" s="4" t="s">
        <v>30</v>
      </c>
      <c r="F53" s="13" t="s">
        <v>15</v>
      </c>
      <c r="G53" s="24"/>
      <c r="H53" s="15" t="s">
        <v>31</v>
      </c>
      <c r="I53" s="7"/>
      <c r="J53" s="4" t="s">
        <v>27</v>
      </c>
      <c r="K53" s="29">
        <f t="shared" si="1"/>
        <v>0</v>
      </c>
    </row>
    <row r="54" spans="1:11" x14ac:dyDescent="0.35">
      <c r="A54" s="4"/>
      <c r="B54" s="4" t="s">
        <v>65</v>
      </c>
      <c r="C54" s="4"/>
      <c r="D54" s="7"/>
      <c r="E54" s="15" t="s">
        <v>25</v>
      </c>
      <c r="F54" s="13" t="s">
        <v>15</v>
      </c>
      <c r="G54" s="24"/>
      <c r="H54" s="15" t="s">
        <v>26</v>
      </c>
      <c r="I54" s="7"/>
      <c r="J54" s="4" t="s">
        <v>27</v>
      </c>
      <c r="K54" s="29">
        <f t="shared" si="1"/>
        <v>0</v>
      </c>
    </row>
    <row r="55" spans="1:11" x14ac:dyDescent="0.35">
      <c r="A55" s="4"/>
      <c r="B55" s="4" t="s">
        <v>66</v>
      </c>
      <c r="C55" s="4"/>
      <c r="D55" s="7"/>
      <c r="E55" s="15" t="s">
        <v>25</v>
      </c>
      <c r="F55" s="13" t="s">
        <v>15</v>
      </c>
      <c r="G55" s="24"/>
      <c r="H55" s="15" t="s">
        <v>26</v>
      </c>
      <c r="I55" s="7"/>
      <c r="J55" s="4" t="s">
        <v>27</v>
      </c>
      <c r="K55" s="29">
        <f t="shared" si="1"/>
        <v>0</v>
      </c>
    </row>
    <row r="56" spans="1:11" x14ac:dyDescent="0.35">
      <c r="A56" s="4"/>
      <c r="B56" s="4" t="s">
        <v>70</v>
      </c>
      <c r="C56" s="4"/>
      <c r="D56" s="7"/>
      <c r="E56" s="4" t="s">
        <v>71</v>
      </c>
      <c r="F56" s="13" t="s">
        <v>15</v>
      </c>
      <c r="G56" s="24"/>
      <c r="H56" s="15" t="s">
        <v>72</v>
      </c>
      <c r="I56" s="4"/>
      <c r="J56" s="4"/>
      <c r="K56" s="31">
        <f>+G56*D56</f>
        <v>0</v>
      </c>
    </row>
    <row r="57" spans="1:11" x14ac:dyDescent="0.35">
      <c r="A57" s="4"/>
      <c r="B57" s="4" t="s">
        <v>122</v>
      </c>
      <c r="C57" s="4"/>
      <c r="D57" s="7"/>
      <c r="E57" s="4" t="s">
        <v>71</v>
      </c>
      <c r="F57" s="13" t="s">
        <v>15</v>
      </c>
      <c r="G57" s="24"/>
      <c r="H57" s="15" t="s">
        <v>72</v>
      </c>
      <c r="I57" s="4"/>
      <c r="J57" s="4"/>
      <c r="K57" s="31">
        <f>+G57*D57</f>
        <v>0</v>
      </c>
    </row>
    <row r="58" spans="1:1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11"/>
    </row>
    <row r="59" spans="1:11" x14ac:dyDescent="0.35">
      <c r="A59" s="6" t="s">
        <v>74</v>
      </c>
      <c r="B59" s="4"/>
      <c r="C59" s="4"/>
      <c r="D59" s="4"/>
      <c r="E59" s="4"/>
      <c r="F59" s="4"/>
      <c r="G59" s="4"/>
      <c r="H59" s="4"/>
      <c r="I59" s="4"/>
      <c r="J59" s="4"/>
      <c r="K59" s="11"/>
    </row>
    <row r="60" spans="1:1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11"/>
    </row>
    <row r="61" spans="1:11" x14ac:dyDescent="0.35">
      <c r="A61" s="4"/>
      <c r="B61" s="4" t="s">
        <v>123</v>
      </c>
      <c r="C61" s="4"/>
      <c r="D61" s="7"/>
      <c r="E61" s="4" t="s">
        <v>86</v>
      </c>
      <c r="F61" s="13" t="s">
        <v>15</v>
      </c>
      <c r="G61" s="24"/>
      <c r="H61" s="15" t="s">
        <v>87</v>
      </c>
      <c r="I61" s="4"/>
      <c r="J61" s="4"/>
      <c r="K61" s="16">
        <f>+D61/60*G61*$I$7</f>
        <v>0</v>
      </c>
    </row>
    <row r="62" spans="1:11" x14ac:dyDescent="0.35">
      <c r="A62" s="4"/>
      <c r="B62" s="4" t="s">
        <v>124</v>
      </c>
      <c r="C62" s="4"/>
      <c r="D62" s="7"/>
      <c r="E62" s="4" t="s">
        <v>86</v>
      </c>
      <c r="F62" s="13" t="s">
        <v>15</v>
      </c>
      <c r="G62" s="24"/>
      <c r="H62" s="15" t="s">
        <v>87</v>
      </c>
      <c r="I62" s="4"/>
      <c r="J62" s="4"/>
      <c r="K62" s="16">
        <f>+D62/60*G62*$I$7</f>
        <v>0</v>
      </c>
    </row>
    <row r="63" spans="1:11" x14ac:dyDescent="0.35">
      <c r="A63" s="4"/>
      <c r="B63" s="4" t="s">
        <v>125</v>
      </c>
      <c r="C63" s="4"/>
      <c r="D63" s="7"/>
      <c r="E63" s="4" t="s">
        <v>86</v>
      </c>
      <c r="F63" s="13" t="s">
        <v>15</v>
      </c>
      <c r="G63" s="24"/>
      <c r="H63" s="15" t="s">
        <v>87</v>
      </c>
      <c r="I63" s="4"/>
      <c r="J63" s="4"/>
      <c r="K63" s="16">
        <f>+D63/60*G63*$I$7</f>
        <v>0</v>
      </c>
    </row>
    <row r="64" spans="1:11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11"/>
    </row>
    <row r="65" spans="1:11" x14ac:dyDescent="0.35">
      <c r="A65" s="6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11"/>
    </row>
    <row r="66" spans="1:1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11"/>
    </row>
    <row r="67" spans="1:11" x14ac:dyDescent="0.35">
      <c r="A67" s="4"/>
      <c r="B67" s="4" t="s">
        <v>82</v>
      </c>
      <c r="C67" s="4"/>
      <c r="D67" s="7"/>
      <c r="E67" s="4" t="s">
        <v>83</v>
      </c>
      <c r="F67" s="4"/>
      <c r="G67" s="24"/>
      <c r="H67" s="15" t="s">
        <v>84</v>
      </c>
      <c r="I67" s="4"/>
      <c r="J67" s="4"/>
      <c r="K67" s="16">
        <f>+G67*D67</f>
        <v>0</v>
      </c>
    </row>
    <row r="68" spans="1:11" x14ac:dyDescent="0.35">
      <c r="A68" s="4"/>
      <c r="B68" s="4" t="s">
        <v>85</v>
      </c>
      <c r="C68" s="4"/>
      <c r="D68" s="7"/>
      <c r="E68" s="4" t="s">
        <v>86</v>
      </c>
      <c r="F68" s="4"/>
      <c r="G68" s="24"/>
      <c r="H68" s="15" t="s">
        <v>87</v>
      </c>
      <c r="I68" s="4"/>
      <c r="J68" s="4"/>
      <c r="K68" s="16">
        <f>+D68/60*G68*$I$7</f>
        <v>0</v>
      </c>
    </row>
    <row r="69" spans="1:11" x14ac:dyDescent="0.35">
      <c r="A69" s="4"/>
      <c r="B69" s="4"/>
      <c r="C69" s="4"/>
      <c r="D69" s="4"/>
      <c r="E69" s="4" t="s">
        <v>88</v>
      </c>
      <c r="F69" s="4"/>
      <c r="G69" s="32"/>
      <c r="H69" s="15"/>
      <c r="I69" s="4"/>
      <c r="J69" s="4"/>
      <c r="K69" s="16"/>
    </row>
    <row r="70" spans="1:11" x14ac:dyDescent="0.35">
      <c r="A70" s="6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11"/>
    </row>
    <row r="71" spans="1:1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11"/>
    </row>
    <row r="72" spans="1:11" x14ac:dyDescent="0.35">
      <c r="A72" s="4"/>
      <c r="B72" s="4" t="s">
        <v>90</v>
      </c>
      <c r="C72" s="4"/>
      <c r="D72" s="7"/>
      <c r="E72" s="4" t="s">
        <v>91</v>
      </c>
      <c r="F72" s="13" t="s">
        <v>15</v>
      </c>
      <c r="G72" s="24"/>
      <c r="H72" s="15" t="s">
        <v>92</v>
      </c>
      <c r="I72" s="4"/>
      <c r="J72" s="4"/>
      <c r="K72" s="29">
        <f>+G72*D72</f>
        <v>0</v>
      </c>
    </row>
    <row r="73" spans="1:1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11"/>
    </row>
    <row r="74" spans="1:11" x14ac:dyDescent="0.35">
      <c r="A74" s="6" t="s">
        <v>93</v>
      </c>
      <c r="B74" s="4"/>
      <c r="C74" s="4"/>
      <c r="D74" s="4"/>
      <c r="E74" s="4"/>
      <c r="F74" s="4"/>
      <c r="G74" s="4"/>
      <c r="H74" s="4"/>
      <c r="I74" s="4"/>
      <c r="J74" s="4"/>
      <c r="K74" s="11"/>
    </row>
    <row r="75" spans="1:1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11"/>
    </row>
    <row r="76" spans="1:11" x14ac:dyDescent="0.35">
      <c r="A76" s="4"/>
      <c r="B76" s="4" t="s">
        <v>94</v>
      </c>
      <c r="C76" s="4"/>
      <c r="D76" s="7"/>
      <c r="E76" s="4" t="s">
        <v>95</v>
      </c>
      <c r="F76" s="13" t="s">
        <v>15</v>
      </c>
      <c r="G76" s="24"/>
      <c r="H76" s="15" t="s">
        <v>87</v>
      </c>
      <c r="I76" s="4">
        <v>3</v>
      </c>
      <c r="J76" s="4" t="s">
        <v>27</v>
      </c>
      <c r="K76" s="29">
        <f t="shared" ref="K76:K81" si="2">+I76*G76*D76</f>
        <v>0</v>
      </c>
    </row>
    <row r="77" spans="1:11" x14ac:dyDescent="0.35">
      <c r="A77" s="4"/>
      <c r="B77" s="4" t="s">
        <v>96</v>
      </c>
      <c r="C77" s="4"/>
      <c r="D77" s="7"/>
      <c r="E77" s="4" t="s">
        <v>95</v>
      </c>
      <c r="F77" s="13" t="s">
        <v>15</v>
      </c>
      <c r="G77" s="24"/>
      <c r="H77" s="15" t="s">
        <v>87</v>
      </c>
      <c r="I77" s="4">
        <v>20</v>
      </c>
      <c r="J77" s="4" t="s">
        <v>27</v>
      </c>
      <c r="K77" s="29">
        <f t="shared" si="2"/>
        <v>0</v>
      </c>
    </row>
    <row r="78" spans="1:11" x14ac:dyDescent="0.35">
      <c r="A78" s="4"/>
      <c r="B78" s="4" t="s">
        <v>97</v>
      </c>
      <c r="C78" s="4"/>
      <c r="D78" s="7"/>
      <c r="E78" s="4" t="s">
        <v>95</v>
      </c>
      <c r="F78" s="13" t="s">
        <v>15</v>
      </c>
      <c r="G78" s="24"/>
      <c r="H78" s="15" t="s">
        <v>87</v>
      </c>
      <c r="I78" s="4">
        <v>2</v>
      </c>
      <c r="J78" s="4" t="s">
        <v>27</v>
      </c>
      <c r="K78" s="29">
        <f t="shared" si="2"/>
        <v>0</v>
      </c>
    </row>
    <row r="79" spans="1:11" x14ac:dyDescent="0.35">
      <c r="A79" s="4"/>
      <c r="B79" s="4" t="s">
        <v>102</v>
      </c>
      <c r="C79" s="4"/>
      <c r="D79" s="7"/>
      <c r="E79" s="4" t="s">
        <v>95</v>
      </c>
      <c r="F79" s="13" t="s">
        <v>15</v>
      </c>
      <c r="G79" s="24"/>
      <c r="H79" s="15" t="s">
        <v>87</v>
      </c>
      <c r="I79" s="4">
        <v>3</v>
      </c>
      <c r="J79" s="4" t="s">
        <v>27</v>
      </c>
      <c r="K79" s="29">
        <f t="shared" si="2"/>
        <v>0</v>
      </c>
    </row>
    <row r="80" spans="1:11" x14ac:dyDescent="0.35">
      <c r="A80" s="4"/>
      <c r="B80" s="4" t="s">
        <v>99</v>
      </c>
      <c r="C80" s="4"/>
      <c r="D80" s="7"/>
      <c r="E80" s="4" t="s">
        <v>95</v>
      </c>
      <c r="F80" s="13" t="s">
        <v>15</v>
      </c>
      <c r="G80" s="24"/>
      <c r="H80" s="15" t="s">
        <v>87</v>
      </c>
      <c r="I80" s="4">
        <v>2</v>
      </c>
      <c r="J80" s="4" t="s">
        <v>27</v>
      </c>
      <c r="K80" s="29">
        <f t="shared" si="2"/>
        <v>0</v>
      </c>
    </row>
    <row r="81" spans="1:11" x14ac:dyDescent="0.35">
      <c r="A81" s="4"/>
      <c r="B81" s="4" t="s">
        <v>100</v>
      </c>
      <c r="C81" s="4"/>
      <c r="D81" s="7"/>
      <c r="E81" s="4" t="s">
        <v>95</v>
      </c>
      <c r="F81" s="13" t="s">
        <v>15</v>
      </c>
      <c r="G81" s="24"/>
      <c r="H81" s="15" t="s">
        <v>87</v>
      </c>
      <c r="I81" s="4">
        <v>3</v>
      </c>
      <c r="J81" s="4" t="s">
        <v>27</v>
      </c>
      <c r="K81" s="29">
        <f t="shared" si="2"/>
        <v>0</v>
      </c>
    </row>
    <row r="82" spans="1:1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11"/>
    </row>
    <row r="83" spans="1:11" x14ac:dyDescent="0.35">
      <c r="A83" s="6" t="s">
        <v>102</v>
      </c>
      <c r="B83" s="4"/>
      <c r="C83" s="4"/>
      <c r="D83" s="4"/>
      <c r="E83" s="4"/>
      <c r="F83" s="4"/>
      <c r="G83" s="4"/>
      <c r="H83" s="4"/>
      <c r="I83" s="4"/>
      <c r="J83" s="4"/>
      <c r="K83" s="11"/>
    </row>
    <row r="84" spans="1:1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11"/>
    </row>
    <row r="85" spans="1:11" x14ac:dyDescent="0.35">
      <c r="A85" s="4"/>
      <c r="B85" s="4" t="s">
        <v>103</v>
      </c>
      <c r="C85" s="4"/>
      <c r="D85" s="33"/>
      <c r="E85" s="4" t="s">
        <v>12</v>
      </c>
      <c r="F85" s="13" t="s">
        <v>15</v>
      </c>
      <c r="G85" s="24"/>
      <c r="H85" s="15" t="s">
        <v>31</v>
      </c>
      <c r="I85" s="4"/>
      <c r="J85" s="4"/>
      <c r="K85" s="29">
        <f>+G85*D85</f>
        <v>0</v>
      </c>
    </row>
    <row r="86" spans="1:1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11"/>
    </row>
    <row r="87" spans="1:11" x14ac:dyDescent="0.35">
      <c r="A87" s="6" t="s">
        <v>105</v>
      </c>
      <c r="B87" s="4"/>
      <c r="C87" s="4"/>
      <c r="D87" s="4"/>
      <c r="E87" s="4"/>
      <c r="F87" s="4"/>
      <c r="G87" s="4"/>
      <c r="H87" s="4"/>
      <c r="I87" s="4"/>
      <c r="J87" s="4"/>
      <c r="K87" s="11"/>
    </row>
    <row r="88" spans="1:1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11"/>
    </row>
    <row r="89" spans="1:11" x14ac:dyDescent="0.35">
      <c r="A89" s="4"/>
      <c r="B89" s="4" t="s">
        <v>126</v>
      </c>
      <c r="C89" s="4"/>
      <c r="D89" s="33"/>
      <c r="E89" s="4" t="s">
        <v>107</v>
      </c>
      <c r="F89" s="13" t="s">
        <v>15</v>
      </c>
      <c r="G89" s="24"/>
      <c r="H89" s="15" t="s">
        <v>16</v>
      </c>
      <c r="I89" s="4"/>
      <c r="J89" s="4"/>
      <c r="K89" s="29">
        <f>+G89*D89</f>
        <v>0</v>
      </c>
    </row>
    <row r="90" spans="1:11" x14ac:dyDescent="0.35">
      <c r="A90" s="4"/>
      <c r="B90" s="4" t="s">
        <v>109</v>
      </c>
      <c r="C90" s="4"/>
      <c r="D90" s="33"/>
      <c r="E90" s="4" t="s">
        <v>107</v>
      </c>
      <c r="F90" s="13" t="s">
        <v>15</v>
      </c>
      <c r="G90" s="24"/>
      <c r="H90" s="15" t="s">
        <v>16</v>
      </c>
      <c r="I90" s="4"/>
      <c r="J90" s="4"/>
      <c r="K90" s="29">
        <f>+G90*D90</f>
        <v>0</v>
      </c>
    </row>
    <row r="91" spans="1:11" x14ac:dyDescent="0.35">
      <c r="A91" s="4"/>
      <c r="B91" s="4" t="s">
        <v>110</v>
      </c>
      <c r="C91" s="4"/>
      <c r="D91" s="33"/>
      <c r="E91" s="4" t="s">
        <v>107</v>
      </c>
      <c r="F91" s="13" t="s">
        <v>15</v>
      </c>
      <c r="G91" s="24"/>
      <c r="H91" s="15" t="s">
        <v>16</v>
      </c>
      <c r="I91" s="4"/>
      <c r="J91" s="4"/>
      <c r="K91" s="29">
        <f>+G91*D91</f>
        <v>0</v>
      </c>
    </row>
    <row r="92" spans="1:11" x14ac:dyDescent="0.35">
      <c r="A92" s="4"/>
      <c r="B92" s="4" t="s">
        <v>111</v>
      </c>
      <c r="C92" s="4"/>
      <c r="D92" s="33"/>
      <c r="E92" s="4" t="s">
        <v>107</v>
      </c>
      <c r="F92" s="13" t="s">
        <v>15</v>
      </c>
      <c r="G92" s="24"/>
      <c r="H92" s="15" t="s">
        <v>16</v>
      </c>
      <c r="I92" s="4"/>
      <c r="J92" s="4"/>
      <c r="K92" s="29">
        <f>+G92*D92</f>
        <v>0</v>
      </c>
    </row>
    <row r="93" spans="1:1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11"/>
    </row>
    <row r="94" spans="1:11" x14ac:dyDescent="0.35">
      <c r="A94" s="6" t="s">
        <v>114</v>
      </c>
      <c r="B94" s="4"/>
      <c r="C94" s="4"/>
      <c r="D94" s="4"/>
      <c r="E94" s="4"/>
      <c r="F94" s="4"/>
      <c r="G94" s="4"/>
      <c r="H94" s="4"/>
      <c r="I94" s="4"/>
      <c r="J94" s="4"/>
      <c r="K94" s="11"/>
    </row>
    <row r="95" spans="1:1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11"/>
    </row>
    <row r="96" spans="1:11" x14ac:dyDescent="0.35">
      <c r="A96" s="4"/>
      <c r="B96" s="4" t="s">
        <v>115</v>
      </c>
      <c r="C96" s="4"/>
      <c r="D96" s="33"/>
      <c r="E96" s="4" t="s">
        <v>107</v>
      </c>
      <c r="F96" s="13" t="s">
        <v>15</v>
      </c>
      <c r="G96" s="24"/>
      <c r="H96" s="15" t="s">
        <v>16</v>
      </c>
      <c r="I96" s="4"/>
      <c r="J96" s="4"/>
      <c r="K96" s="29">
        <f>+D96*G96</f>
        <v>0</v>
      </c>
    </row>
    <row r="97" spans="1:11" x14ac:dyDescent="0.35">
      <c r="A97" s="4"/>
      <c r="B97" s="4" t="s">
        <v>116</v>
      </c>
      <c r="C97" s="4"/>
      <c r="D97" s="33"/>
      <c r="E97" s="4" t="s">
        <v>107</v>
      </c>
      <c r="F97" s="13" t="s">
        <v>15</v>
      </c>
      <c r="G97" s="24"/>
      <c r="H97" s="15" t="s">
        <v>16</v>
      </c>
      <c r="I97" s="4"/>
      <c r="J97" s="4"/>
      <c r="K97" s="29">
        <f>+G97*D97</f>
        <v>0</v>
      </c>
    </row>
  </sheetData>
  <mergeCells count="3">
    <mergeCell ref="C1:H1"/>
    <mergeCell ref="C3:H3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 packing</vt:lpstr>
      <vt:lpstr>Self packing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Radhakrishnan (DEDJTR)</dc:creator>
  <cp:lastModifiedBy>Charlotte</cp:lastModifiedBy>
  <dcterms:created xsi:type="dcterms:W3CDTF">2018-11-22T05:23:17Z</dcterms:created>
  <dcterms:modified xsi:type="dcterms:W3CDTF">2019-05-06T22:17:19Z</dcterms:modified>
</cp:coreProperties>
</file>